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user1\Desktop\SITE AGO\"/>
    </mc:Choice>
  </mc:AlternateContent>
  <xr:revisionPtr revIDLastSave="0" documentId="8_{322A7028-89E0-4C2C-8BE9-C586B48982D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  <c r="AP13" i="1" l="1"/>
  <c r="AM8" i="1" l="1"/>
  <c r="AM13" i="1" s="1"/>
  <c r="AN13" i="1" s="1"/>
</calcChain>
</file>

<file path=xl/sharedStrings.xml><?xml version="1.0" encoding="utf-8"?>
<sst xmlns="http://schemas.openxmlformats.org/spreadsheetml/2006/main" count="91" uniqueCount="43">
  <si>
    <t>Asociația GAL ”Amaradia-Gilort-Olteț”</t>
  </si>
  <si>
    <t>Gorj, Vâlcea</t>
  </si>
  <si>
    <t>M19.2-5/6A</t>
  </si>
  <si>
    <t>M19.2-4/6B</t>
  </si>
  <si>
    <t>M19.2-3/6B</t>
  </si>
  <si>
    <t>M19.2-2/5C</t>
  </si>
  <si>
    <t>M19.2-1/2A</t>
  </si>
  <si>
    <t>TOTAL</t>
  </si>
  <si>
    <t>Nr.crt</t>
  </si>
  <si>
    <t>Denumire GAL</t>
  </si>
  <si>
    <t>Județul</t>
  </si>
  <si>
    <t xml:space="preserve">PAGINA DE INTERNET GAL 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</si>
  <si>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</si>
  <si>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</si>
  <si>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</si>
  <si>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</si>
  <si>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</si>
  <si>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</si>
  <si>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</si>
  <si>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</si>
  <si>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IANUARIE</t>
  </si>
  <si>
    <t>FEBRUARIE</t>
  </si>
  <si>
    <t>MARTIE</t>
  </si>
  <si>
    <t>APRILIE</t>
  </si>
  <si>
    <t>Total Sumă Lansată  pe Măsuri</t>
  </si>
  <si>
    <t xml:space="preserve">Nr. proiecte selectate la nivelul GAL </t>
  </si>
  <si>
    <t>Valoarea nerambursabila a proiectelor selectate</t>
  </si>
  <si>
    <t>OBSERVATII</t>
  </si>
  <si>
    <t>Alocarea Financiară a SDL 19.2</t>
  </si>
  <si>
    <t>Măsura</t>
  </si>
  <si>
    <t>Suma Lansată (2017)</t>
  </si>
  <si>
    <t>Suma ce  va fi Lansată (2017)</t>
  </si>
  <si>
    <t>Suma ce  va fi Lansată (2018)</t>
  </si>
  <si>
    <t>Suma ce  va fi Lansată (2019)</t>
  </si>
  <si>
    <t>Procent din Alocarea Financiară a SDL</t>
  </si>
  <si>
    <t>Calendar lansări apeluri de selecție 2019</t>
  </si>
  <si>
    <t>Sesiune inchisa pe 28.10.2018, in urma raportului de selectie cu nr. 457/12.12.2018 a fost selectat un singur proiect, suma ramasa nealocata 225,594.27.</t>
  </si>
  <si>
    <t>ASOCIATIA GRUPL DE ACTIUNE LOCALA  AMARADIA GILORT OLTET</t>
  </si>
  <si>
    <r>
      <t>In urma Raportului de selectie nr.268/05.09.2018, au fost selectate 5 proiecte in valoare de 260.325 euro. Valoarea ramasa de utilizat este 169.986,17 euro.</t>
    </r>
    <r>
      <rPr>
        <sz val="11"/>
        <color rgb="FFFF0000"/>
        <rFont val="Calibri"/>
        <family val="2"/>
        <charset val="238"/>
        <scheme val="minor"/>
      </rPr>
      <t xml:space="preserve"> Urmare a Notei nr.8/12.03.2019, valoarea ramasa a fost ajustata la 170.629,17 euro.</t>
    </r>
  </si>
  <si>
    <t xml:space="preserve">Conform Raportului de Selectie 91/13.03.2019, a fost selectat 1 proiect in valoare de 99.935 euro. Valoarea ramasa este de 69.812 euro. </t>
  </si>
  <si>
    <r>
      <t xml:space="preserve">Sesiune inchisa pe 27.04.2018, suma ramasa nealocata 270,000.44. In urma Notei intocmite de GAL, un proiect a fost retras, restul de 3 solicitanti avand proiecte in valoare de 135.000 euro au fost notificati de catre OJFIR sa semneze contractele de finantare. Masura va fi redeschisa pentru suma ramasa de 315.000,44 euro. </t>
    </r>
    <r>
      <rPr>
        <sz val="11"/>
        <color rgb="FFFF0000"/>
        <rFont val="Calibri"/>
        <family val="2"/>
        <charset val="238"/>
        <scheme val="minor"/>
      </rPr>
      <t>Conform Raportului de Selectie 89/13.03.2019 au fost selectate pentru finantare 7 proiecte in valoare de 315.000 euro. Valoarea ramasa este de 0,44 euro. Pe aceasta masura au ramasa 3 proiecte in valoare de 135.000 euro in asteptare (eligibile, dar fara finantare).</t>
    </r>
  </si>
  <si>
    <t>http://www.galago.ro</t>
  </si>
  <si>
    <t>NR 133/28.03.2019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</si>
</sst>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4" fillId="4" borderId="5" xfId="2" applyFont="1" applyFill="1" applyBorder="1" applyAlignment="1">
      <alignment horizontal="center" vertical="center" wrapText="1"/>
    </xf>
    <xf numFmtId="3" fontId="4" fillId="4" borderId="4" xfId="2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0" fillId="0" borderId="4" xfId="0" applyBorder="1"/>
    <xf numFmtId="4" fontId="0" fillId="0" borderId="4" xfId="0" applyNumberFormat="1" applyBorder="1"/>
    <xf numFmtId="0" fontId="0" fillId="0" borderId="4" xfId="0" applyBorder="1" applyAlignment="1">
      <alignment wrapText="1"/>
    </xf>
    <xf numFmtId="0" fontId="9" fillId="5" borderId="5" xfId="2" applyFont="1" applyFill="1" applyBorder="1" applyAlignment="1">
      <alignment horizontal="center" vertical="center" wrapText="1"/>
    </xf>
    <xf numFmtId="3" fontId="9" fillId="5" borderId="4" xfId="2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3" fontId="8" fillId="6" borderId="14" xfId="0" applyNumberFormat="1" applyFont="1" applyFill="1" applyBorder="1" applyAlignment="1">
      <alignment horizontal="center" vertical="center" wrapText="1"/>
    </xf>
    <xf numFmtId="3" fontId="8" fillId="6" borderId="15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vertical="center" wrapText="1"/>
    </xf>
    <xf numFmtId="3" fontId="8" fillId="6" borderId="4" xfId="0" applyNumberFormat="1" applyFont="1" applyFill="1" applyBorder="1" applyAlignment="1">
      <alignment horizontal="center" wrapText="1"/>
    </xf>
    <xf numFmtId="0" fontId="8" fillId="6" borderId="18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vertical="center"/>
    </xf>
    <xf numFmtId="0" fontId="9" fillId="5" borderId="4" xfId="2" applyFont="1" applyFill="1" applyBorder="1" applyAlignment="1">
      <alignment horizontal="center" vertical="center" wrapText="1"/>
    </xf>
    <xf numFmtId="0" fontId="9" fillId="5" borderId="20" xfId="2" applyFont="1" applyFill="1" applyBorder="1" applyAlignment="1">
      <alignment horizontal="center" vertical="center" wrapText="1"/>
    </xf>
    <xf numFmtId="0" fontId="9" fillId="5" borderId="21" xfId="2" applyFont="1" applyFill="1" applyBorder="1" applyAlignment="1">
      <alignment horizontal="center" vertical="center" wrapText="1"/>
    </xf>
    <xf numFmtId="0" fontId="5" fillId="5" borderId="20" xfId="2" applyFont="1" applyFill="1" applyBorder="1" applyAlignment="1">
      <alignment horizontal="center" vertical="center" wrapText="1"/>
    </xf>
    <xf numFmtId="0" fontId="10" fillId="0" borderId="0" xfId="0" applyFont="1"/>
    <xf numFmtId="3" fontId="0" fillId="0" borderId="0" xfId="0" applyNumberFormat="1"/>
    <xf numFmtId="4" fontId="4" fillId="4" borderId="4" xfId="2" applyNumberFormat="1" applyFont="1" applyFill="1" applyBorder="1" applyAlignment="1">
      <alignment horizontal="right" vertical="center" wrapText="1"/>
    </xf>
    <xf numFmtId="4" fontId="11" fillId="4" borderId="4" xfId="2" applyNumberFormat="1" applyFont="1" applyFill="1" applyBorder="1" applyAlignment="1">
      <alignment horizontal="right" vertical="center" wrapText="1"/>
    </xf>
    <xf numFmtId="4" fontId="4" fillId="4" borderId="4" xfId="2" applyNumberFormat="1" applyFont="1" applyFill="1" applyBorder="1" applyAlignment="1">
      <alignment horizontal="center" vertical="center" wrapText="1"/>
    </xf>
    <xf numFmtId="4" fontId="11" fillId="4" borderId="4" xfId="2" applyNumberFormat="1" applyFont="1" applyFill="1" applyBorder="1" applyAlignment="1">
      <alignment horizontal="center" vertical="center" wrapText="1"/>
    </xf>
    <xf numFmtId="4" fontId="4" fillId="4" borderId="3" xfId="2" applyNumberFormat="1" applyFont="1" applyFill="1" applyBorder="1" applyAlignment="1">
      <alignment horizontal="right" vertical="center" wrapText="1"/>
    </xf>
    <xf numFmtId="4" fontId="11" fillId="4" borderId="3" xfId="2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2" fillId="0" borderId="4" xfId="0" applyFont="1" applyBorder="1" applyAlignment="1">
      <alignment wrapText="1"/>
    </xf>
    <xf numFmtId="0" fontId="12" fillId="0" borderId="4" xfId="0" applyFont="1" applyBorder="1"/>
    <xf numFmtId="4" fontId="12" fillId="0" borderId="4" xfId="0" applyNumberFormat="1" applyFont="1" applyBorder="1"/>
    <xf numFmtId="0" fontId="8" fillId="0" borderId="0" xfId="0" applyFont="1"/>
    <xf numFmtId="3" fontId="8" fillId="6" borderId="11" xfId="0" applyNumberFormat="1" applyFont="1" applyFill="1" applyBorder="1" applyAlignment="1">
      <alignment horizontal="center" wrapText="1"/>
    </xf>
    <xf numFmtId="3" fontId="8" fillId="6" borderId="9" xfId="0" applyNumberFormat="1" applyFont="1" applyFill="1" applyBorder="1" applyAlignment="1">
      <alignment horizontal="center" wrapText="1"/>
    </xf>
    <xf numFmtId="0" fontId="1" fillId="2" borderId="10" xfId="1" applyBorder="1" applyAlignment="1">
      <alignment horizontal="center" vertical="center" wrapText="1"/>
    </xf>
    <xf numFmtId="0" fontId="1" fillId="2" borderId="6" xfId="1" applyBorder="1" applyAlignment="1">
      <alignment horizontal="center" vertical="center" wrapText="1"/>
    </xf>
    <xf numFmtId="4" fontId="1" fillId="2" borderId="11" xfId="1" applyNumberFormat="1" applyBorder="1" applyAlignment="1">
      <alignment horizontal="center" vertical="center" wrapText="1"/>
    </xf>
    <xf numFmtId="4" fontId="1" fillId="2" borderId="7" xfId="1" applyNumberFormat="1" applyBorder="1" applyAlignment="1">
      <alignment horizontal="center" vertical="center" wrapText="1"/>
    </xf>
    <xf numFmtId="0" fontId="1" fillId="2" borderId="16" xfId="1" applyBorder="1" applyAlignment="1">
      <alignment horizontal="center" vertical="center" wrapText="1"/>
    </xf>
    <xf numFmtId="0" fontId="1" fillId="2" borderId="18" xfId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6" fillId="4" borderId="4" xfId="3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4" fontId="5" fillId="4" borderId="3" xfId="2" applyNumberFormat="1" applyFont="1" applyFill="1" applyBorder="1" applyAlignment="1">
      <alignment horizontal="center" vertical="center" wrapText="1"/>
    </xf>
    <xf numFmtId="4" fontId="5" fillId="4" borderId="7" xfId="2" applyNumberFormat="1" applyFont="1" applyFill="1" applyBorder="1" applyAlignment="1">
      <alignment horizontal="center" vertical="center" wrapText="1"/>
    </xf>
    <xf numFmtId="4" fontId="5" fillId="4" borderId="9" xfId="2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1" fillId="2" borderId="11" xfId="1" applyBorder="1" applyAlignment="1">
      <alignment horizontal="center" vertical="center" wrapText="1"/>
    </xf>
    <xf numFmtId="0" fontId="1" fillId="2" borderId="7" xfId="1" applyBorder="1" applyAlignment="1">
      <alignment horizontal="center" vertical="center" wrapText="1"/>
    </xf>
  </cellXfs>
  <cellStyles count="4">
    <cellStyle name="Bad" xfId="1" builtinId="27"/>
    <cellStyle name="Hyperlink" xfId="3" builtinId="8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alago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7"/>
  <sheetViews>
    <sheetView tabSelected="1" view="pageBreakPreview" topLeftCell="A9" zoomScale="60" zoomScaleNormal="60" workbookViewId="0">
      <selection activeCell="H3" sqref="H3"/>
    </sheetView>
  </sheetViews>
  <sheetFormatPr defaultRowHeight="14.4" x14ac:dyDescent="0.3"/>
  <cols>
    <col min="1" max="1" width="6.5546875" customWidth="1"/>
    <col min="2" max="2" width="14.6640625" bestFit="1" customWidth="1"/>
    <col min="4" max="4" width="18.44140625" customWidth="1"/>
    <col min="5" max="5" width="14" customWidth="1"/>
    <col min="7" max="13" width="9.109375" customWidth="1"/>
    <col min="14" max="14" width="13" customWidth="1"/>
    <col min="15" max="16" width="9.109375" customWidth="1"/>
    <col min="17" max="17" width="13.109375" customWidth="1"/>
    <col min="18" max="22" width="9.109375" customWidth="1"/>
    <col min="23" max="23" width="12.44140625" customWidth="1"/>
    <col min="24" max="24" width="13" customWidth="1"/>
    <col min="25" max="25" width="9.109375" customWidth="1"/>
    <col min="26" max="26" width="12.6640625" customWidth="1"/>
    <col min="28" max="28" width="7.6640625" customWidth="1"/>
    <col min="29" max="29" width="12.6640625" customWidth="1"/>
    <col min="30" max="30" width="13.44140625" customWidth="1"/>
    <col min="31" max="38" width="9.109375" customWidth="1"/>
    <col min="39" max="39" width="14.6640625" customWidth="1"/>
    <col min="40" max="40" width="12" bestFit="1" customWidth="1"/>
    <col min="42" max="42" width="12.109375" customWidth="1"/>
    <col min="43" max="43" width="32.5546875" customWidth="1"/>
  </cols>
  <sheetData>
    <row r="1" spans="1:43" x14ac:dyDescent="0.3">
      <c r="A1" s="38" t="s">
        <v>37</v>
      </c>
    </row>
    <row r="2" spans="1:43" x14ac:dyDescent="0.3">
      <c r="A2" s="38" t="s">
        <v>42</v>
      </c>
    </row>
    <row r="3" spans="1:43" x14ac:dyDescent="0.3">
      <c r="A3" s="38"/>
    </row>
    <row r="4" spans="1:43" ht="18" x14ac:dyDescent="0.35">
      <c r="B4" s="26" t="s">
        <v>35</v>
      </c>
    </row>
    <row r="5" spans="1:43" ht="15" thickBot="1" x14ac:dyDescent="0.35"/>
    <row r="6" spans="1:43" x14ac:dyDescent="0.3">
      <c r="A6" s="61" t="s">
        <v>8</v>
      </c>
      <c r="B6" s="63" t="s">
        <v>9</v>
      </c>
      <c r="C6" s="63" t="s">
        <v>10</v>
      </c>
      <c r="D6" s="65" t="s">
        <v>11</v>
      </c>
      <c r="E6" s="12"/>
      <c r="F6" s="13"/>
      <c r="G6" s="14" t="s">
        <v>12</v>
      </c>
      <c r="H6" s="15" t="s">
        <v>13</v>
      </c>
      <c r="I6" s="15" t="s">
        <v>14</v>
      </c>
      <c r="J6" s="15" t="s">
        <v>15</v>
      </c>
      <c r="K6" s="15" t="s">
        <v>16</v>
      </c>
      <c r="L6" s="15" t="s">
        <v>17</v>
      </c>
      <c r="M6" s="15" t="s">
        <v>18</v>
      </c>
      <c r="N6" s="15" t="s">
        <v>19</v>
      </c>
      <c r="O6" s="15" t="s">
        <v>20</v>
      </c>
      <c r="P6" s="15" t="s">
        <v>21</v>
      </c>
      <c r="Q6" s="15" t="s">
        <v>22</v>
      </c>
      <c r="R6" s="15" t="s">
        <v>23</v>
      </c>
      <c r="S6" s="15" t="s">
        <v>12</v>
      </c>
      <c r="T6" s="15" t="s">
        <v>13</v>
      </c>
      <c r="U6" s="15" t="s">
        <v>14</v>
      </c>
      <c r="V6" s="15" t="s">
        <v>15</v>
      </c>
      <c r="W6" s="15" t="s">
        <v>16</v>
      </c>
      <c r="X6" s="15" t="s">
        <v>17</v>
      </c>
      <c r="Y6" s="15" t="s">
        <v>18</v>
      </c>
      <c r="Z6" s="15" t="s">
        <v>19</v>
      </c>
      <c r="AA6" s="15" t="s">
        <v>20</v>
      </c>
      <c r="AB6" s="15" t="s">
        <v>21</v>
      </c>
      <c r="AC6" s="15" t="s">
        <v>22</v>
      </c>
      <c r="AD6" s="15" t="s">
        <v>23</v>
      </c>
      <c r="AE6" s="15" t="s">
        <v>12</v>
      </c>
      <c r="AF6" s="15" t="s">
        <v>13</v>
      </c>
      <c r="AG6" s="15" t="s">
        <v>14</v>
      </c>
      <c r="AH6" s="15" t="s">
        <v>15</v>
      </c>
      <c r="AI6" s="15" t="s">
        <v>16</v>
      </c>
      <c r="AJ6" s="15" t="s">
        <v>17</v>
      </c>
      <c r="AK6" s="15" t="s">
        <v>18</v>
      </c>
      <c r="AL6" s="15" t="s">
        <v>19</v>
      </c>
      <c r="AM6" s="39" t="s">
        <v>24</v>
      </c>
      <c r="AN6" s="16"/>
      <c r="AO6" s="41" t="s">
        <v>25</v>
      </c>
      <c r="AP6" s="43" t="s">
        <v>26</v>
      </c>
      <c r="AQ6" s="45" t="s">
        <v>27</v>
      </c>
    </row>
    <row r="7" spans="1:43" ht="57.6" x14ac:dyDescent="0.3">
      <c r="A7" s="62"/>
      <c r="B7" s="64"/>
      <c r="C7" s="64"/>
      <c r="D7" s="66"/>
      <c r="E7" s="17" t="s">
        <v>28</v>
      </c>
      <c r="F7" s="18" t="s">
        <v>29</v>
      </c>
      <c r="G7" s="19" t="s">
        <v>30</v>
      </c>
      <c r="H7" s="19" t="s">
        <v>30</v>
      </c>
      <c r="I7" s="19" t="s">
        <v>31</v>
      </c>
      <c r="J7" s="19" t="s">
        <v>31</v>
      </c>
      <c r="K7" s="19" t="s">
        <v>31</v>
      </c>
      <c r="L7" s="19" t="s">
        <v>31</v>
      </c>
      <c r="M7" s="19" t="s">
        <v>31</v>
      </c>
      <c r="N7" s="19" t="s">
        <v>31</v>
      </c>
      <c r="O7" s="19" t="s">
        <v>32</v>
      </c>
      <c r="P7" s="19" t="s">
        <v>32</v>
      </c>
      <c r="Q7" s="19" t="s">
        <v>32</v>
      </c>
      <c r="R7" s="19" t="s">
        <v>32</v>
      </c>
      <c r="S7" s="19" t="s">
        <v>32</v>
      </c>
      <c r="T7" s="19" t="s">
        <v>32</v>
      </c>
      <c r="U7" s="19" t="s">
        <v>32</v>
      </c>
      <c r="V7" s="19" t="s">
        <v>32</v>
      </c>
      <c r="W7" s="19" t="s">
        <v>32</v>
      </c>
      <c r="X7" s="19" t="s">
        <v>32</v>
      </c>
      <c r="Y7" s="19" t="s">
        <v>32</v>
      </c>
      <c r="Z7" s="19" t="s">
        <v>32</v>
      </c>
      <c r="AA7" s="19" t="s">
        <v>33</v>
      </c>
      <c r="AB7" s="19" t="s">
        <v>33</v>
      </c>
      <c r="AC7" s="19" t="s">
        <v>33</v>
      </c>
      <c r="AD7" s="19" t="s">
        <v>33</v>
      </c>
      <c r="AE7" s="19" t="s">
        <v>33</v>
      </c>
      <c r="AF7" s="19" t="s">
        <v>33</v>
      </c>
      <c r="AG7" s="19" t="s">
        <v>33</v>
      </c>
      <c r="AH7" s="19" t="s">
        <v>33</v>
      </c>
      <c r="AI7" s="19" t="s">
        <v>33</v>
      </c>
      <c r="AJ7" s="19" t="s">
        <v>33</v>
      </c>
      <c r="AK7" s="19" t="s">
        <v>33</v>
      </c>
      <c r="AL7" s="19" t="s">
        <v>33</v>
      </c>
      <c r="AM7" s="40"/>
      <c r="AN7" s="20" t="s">
        <v>34</v>
      </c>
      <c r="AO7" s="42"/>
      <c r="AP7" s="44"/>
      <c r="AQ7" s="46"/>
    </row>
    <row r="8" spans="1:43" ht="288" customHeight="1" x14ac:dyDescent="0.3">
      <c r="A8" s="47">
        <v>118</v>
      </c>
      <c r="B8" s="50" t="s">
        <v>0</v>
      </c>
      <c r="C8" s="53" t="s">
        <v>1</v>
      </c>
      <c r="D8" s="56" t="s">
        <v>41</v>
      </c>
      <c r="E8" s="58">
        <v>1534103.27</v>
      </c>
      <c r="F8" s="1" t="s">
        <v>2</v>
      </c>
      <c r="G8" s="28"/>
      <c r="H8" s="28"/>
      <c r="I8" s="28"/>
      <c r="J8" s="28"/>
      <c r="K8" s="28"/>
      <c r="L8" s="28"/>
      <c r="M8" s="28"/>
      <c r="N8" s="28">
        <v>450000.44</v>
      </c>
      <c r="O8" s="28"/>
      <c r="P8" s="28"/>
      <c r="Q8" s="28"/>
      <c r="R8" s="28"/>
      <c r="S8" s="28"/>
      <c r="T8" s="28"/>
      <c r="U8" s="28"/>
      <c r="V8" s="28"/>
      <c r="W8" s="29"/>
      <c r="X8" s="28">
        <v>315000.44</v>
      </c>
      <c r="Y8" s="28"/>
      <c r="Z8" s="28"/>
      <c r="AA8" s="2"/>
      <c r="AB8" s="30"/>
      <c r="AC8" s="30"/>
      <c r="AD8" s="2"/>
      <c r="AE8" s="2"/>
      <c r="AF8" s="2"/>
      <c r="AG8" s="2"/>
      <c r="AH8" s="2"/>
      <c r="AI8" s="2"/>
      <c r="AJ8" s="2"/>
      <c r="AK8" s="2"/>
      <c r="AL8" s="2"/>
      <c r="AM8" s="3">
        <f>N8+M8+L8+K8+J8+I8+H8+G8</f>
        <v>450000.44</v>
      </c>
      <c r="AN8" s="4"/>
      <c r="AO8" s="36">
        <v>11</v>
      </c>
      <c r="AP8" s="37">
        <v>495000</v>
      </c>
      <c r="AQ8" s="7" t="s">
        <v>40</v>
      </c>
    </row>
    <row r="9" spans="1:43" ht="57.6" x14ac:dyDescent="0.3">
      <c r="A9" s="48"/>
      <c r="B9" s="51"/>
      <c r="C9" s="54"/>
      <c r="D9" s="57"/>
      <c r="E9" s="59"/>
      <c r="F9" s="1" t="s">
        <v>3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9"/>
      <c r="U9" s="29"/>
      <c r="V9" s="28"/>
      <c r="W9" s="28"/>
      <c r="X9" s="28"/>
      <c r="Y9" s="28"/>
      <c r="Z9" s="28">
        <v>169747</v>
      </c>
      <c r="AA9" s="2"/>
      <c r="AB9" s="30"/>
      <c r="AC9" s="30"/>
      <c r="AD9" s="2"/>
      <c r="AE9" s="2"/>
      <c r="AF9" s="2"/>
      <c r="AG9" s="2"/>
      <c r="AH9" s="2"/>
      <c r="AI9" s="2"/>
      <c r="AJ9" s="2"/>
      <c r="AK9" s="2"/>
      <c r="AL9" s="2"/>
      <c r="AM9" s="3">
        <v>169747</v>
      </c>
      <c r="AN9" s="4"/>
      <c r="AO9" s="36">
        <v>1</v>
      </c>
      <c r="AP9" s="37">
        <v>99935</v>
      </c>
      <c r="AQ9" s="35" t="s">
        <v>39</v>
      </c>
    </row>
    <row r="10" spans="1:43" ht="72" x14ac:dyDescent="0.3">
      <c r="A10" s="48"/>
      <c r="B10" s="51"/>
      <c r="C10" s="54"/>
      <c r="D10" s="57"/>
      <c r="E10" s="59"/>
      <c r="F10" s="1" t="s">
        <v>4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9"/>
      <c r="T10" s="29"/>
      <c r="U10" s="29"/>
      <c r="V10" s="28"/>
      <c r="W10" s="28">
        <v>326066.27</v>
      </c>
      <c r="X10" s="28"/>
      <c r="Y10" s="28"/>
      <c r="Z10" s="28"/>
      <c r="AA10" s="2"/>
      <c r="AB10" s="31"/>
      <c r="AC10" s="30"/>
      <c r="AD10" s="31">
        <v>225594.27</v>
      </c>
      <c r="AE10" s="2"/>
      <c r="AF10" s="2"/>
      <c r="AG10" s="2"/>
      <c r="AH10" s="2"/>
      <c r="AI10" s="2"/>
      <c r="AJ10" s="2"/>
      <c r="AK10" s="2"/>
      <c r="AL10" s="2"/>
      <c r="AM10" s="3">
        <v>326066.27</v>
      </c>
      <c r="AN10" s="4"/>
      <c r="AO10" s="5">
        <v>1</v>
      </c>
      <c r="AP10" s="27">
        <v>100472</v>
      </c>
      <c r="AQ10" s="7" t="s">
        <v>36</v>
      </c>
    </row>
    <row r="11" spans="1:43" ht="106.5" customHeight="1" x14ac:dyDescent="0.3">
      <c r="A11" s="48"/>
      <c r="B11" s="51"/>
      <c r="C11" s="54"/>
      <c r="D11" s="57"/>
      <c r="E11" s="59"/>
      <c r="F11" s="1" t="s">
        <v>5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>
        <v>430311.17</v>
      </c>
      <c r="R11" s="28"/>
      <c r="S11" s="28"/>
      <c r="T11" s="28"/>
      <c r="U11" s="28"/>
      <c r="V11" s="28"/>
      <c r="W11" s="28"/>
      <c r="X11" s="28"/>
      <c r="Y11" s="28"/>
      <c r="Z11" s="28"/>
      <c r="AA11" s="2"/>
      <c r="AB11" s="31"/>
      <c r="AC11" s="30"/>
      <c r="AD11" s="31">
        <v>170629.17</v>
      </c>
      <c r="AE11" s="2"/>
      <c r="AF11" s="2"/>
      <c r="AG11" s="2"/>
      <c r="AH11" s="2"/>
      <c r="AI11" s="2"/>
      <c r="AJ11" s="2"/>
      <c r="AK11" s="2"/>
      <c r="AL11" s="2"/>
      <c r="AM11" s="3">
        <v>430311.17</v>
      </c>
      <c r="AN11" s="4"/>
      <c r="AO11" s="5">
        <v>7</v>
      </c>
      <c r="AP11" s="6">
        <v>260325</v>
      </c>
      <c r="AQ11" s="7" t="s">
        <v>38</v>
      </c>
    </row>
    <row r="12" spans="1:43" ht="28.8" x14ac:dyDescent="0.3">
      <c r="A12" s="49"/>
      <c r="B12" s="52"/>
      <c r="C12" s="55"/>
      <c r="D12" s="57"/>
      <c r="E12" s="60"/>
      <c r="F12" s="1" t="s">
        <v>6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3"/>
      <c r="V12" s="33"/>
      <c r="W12" s="32"/>
      <c r="X12" s="32"/>
      <c r="Y12" s="32"/>
      <c r="Z12" s="33"/>
      <c r="AA12" s="2">
        <v>157978</v>
      </c>
      <c r="AB12" s="30"/>
      <c r="AC12" s="30"/>
      <c r="AD12" s="2"/>
      <c r="AE12" s="2"/>
      <c r="AF12" s="2"/>
      <c r="AG12" s="2"/>
      <c r="AH12" s="2"/>
      <c r="AI12" s="2"/>
      <c r="AJ12" s="2"/>
      <c r="AK12" s="2"/>
      <c r="AL12" s="2"/>
      <c r="AM12" s="3">
        <v>157978</v>
      </c>
      <c r="AN12" s="4"/>
      <c r="AO12" s="5"/>
      <c r="AP12" s="6"/>
      <c r="AQ12" s="7"/>
    </row>
    <row r="13" spans="1:43" x14ac:dyDescent="0.3">
      <c r="A13" s="21"/>
      <c r="B13" s="22" t="s">
        <v>7</v>
      </c>
      <c r="C13" s="23"/>
      <c r="D13" s="24"/>
      <c r="E13" s="25"/>
      <c r="F13" s="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0">
        <f>SUM(AM8:AM12)</f>
        <v>1534102.88</v>
      </c>
      <c r="AN13" s="11">
        <f>AM13/E8</f>
        <v>0.99999974577982609</v>
      </c>
      <c r="AO13" s="5"/>
      <c r="AP13" s="6">
        <f>AP11+AP10+AP8</f>
        <v>855797</v>
      </c>
      <c r="AQ13" s="7"/>
    </row>
    <row r="17" spans="28:28" x14ac:dyDescent="0.3">
      <c r="AB17" s="34"/>
    </row>
  </sheetData>
  <mergeCells count="13">
    <mergeCell ref="AM6:AM7"/>
    <mergeCell ref="AO6:AO7"/>
    <mergeCell ref="AP6:AP7"/>
    <mergeCell ref="AQ6:AQ7"/>
    <mergeCell ref="A8:A12"/>
    <mergeCell ref="B8:B12"/>
    <mergeCell ref="C8:C12"/>
    <mergeCell ref="D8:D12"/>
    <mergeCell ref="E8:E12"/>
    <mergeCell ref="A6:A7"/>
    <mergeCell ref="B6:B7"/>
    <mergeCell ref="C6:C7"/>
    <mergeCell ref="D6:D7"/>
  </mergeCells>
  <conditionalFormatting sqref="AN8:AN13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{707595A9-15AA-4DD1-83CD-906D1260A083}</x14:id>
        </ext>
      </extLst>
    </cfRule>
  </conditionalFormatting>
  <conditionalFormatting sqref="AN6:AN7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{88ACCE02-2197-4179-91A4-87F68EC3ADF5}</x14:id>
        </ext>
      </extLst>
    </cfRule>
  </conditionalFormatting>
  <hyperlinks>
    <hyperlink ref="D8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55" orientation="landscape" horizontalDpi="4294967295" verticalDpi="4294967295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07595A9-15AA-4DD1-83CD-906D1260A08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AN8:AN13</xm:sqref>
        </x14:conditionalFormatting>
        <x14:conditionalFormatting xmlns:xm="http://schemas.microsoft.com/office/excel/2006/main">
          <x14:cfRule type="dataBar" id="{88ACCE02-2197-4179-91A4-87F68EC3ADF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AN6:AN7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>
      <selection activeCell="E2" sqref="E2"/>
    </sheetView>
  </sheetViews>
  <sheetFormatPr defaultRowHeight="14.4" x14ac:dyDescent="0.3"/>
  <sheetData>
    <row r="1" spans="1:5" x14ac:dyDescent="0.3">
      <c r="A1">
        <v>1912577.27</v>
      </c>
      <c r="C1">
        <v>378474.17</v>
      </c>
      <c r="E1">
        <f>A1-C1</f>
        <v>1534103.1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Amaradia Gilort Oltet</dc:creator>
  <cp:lastModifiedBy>user1</cp:lastModifiedBy>
  <cp:lastPrinted>2019-03-01T09:50:30Z</cp:lastPrinted>
  <dcterms:created xsi:type="dcterms:W3CDTF">2019-01-07T10:29:21Z</dcterms:created>
  <dcterms:modified xsi:type="dcterms:W3CDTF">2019-04-09T07:08:30Z</dcterms:modified>
</cp:coreProperties>
</file>