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CER\Documents\Dragos\Calendar si Anexa 2\"/>
    </mc:Choice>
  </mc:AlternateContent>
  <xr:revisionPtr revIDLastSave="0" documentId="13_ncr:1_{945F0487-8503-46FC-B970-CE75DA8F131B}" xr6:coauthVersionLast="47" xr6:coauthVersionMax="47" xr10:uidLastSave="{00000000-0000-0000-0000-000000000000}"/>
  <bookViews>
    <workbookView xWindow="-108" yWindow="-108" windowWidth="23256" windowHeight="12576" xr2:uid="{00000000-000D-0000-FFFF-FFFF00000000}"/>
  </bookViews>
  <sheets>
    <sheet name="FEADR" sheetId="1" r:id="rId1"/>
    <sheet name="EURI" sheetId="2" r:id="rId2"/>
  </sheets>
  <definedNames>
    <definedName name="_xlnm.Print_Titles" localSheetId="0">FEADR!$6:$7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1" i="1" l="1"/>
  <c r="BI11" i="1"/>
  <c r="BI13" i="1" s="1"/>
  <c r="BJ8" i="1"/>
  <c r="T9" i="2" l="1"/>
  <c r="S9" i="2"/>
  <c r="R9" i="2"/>
  <c r="Q9" i="2"/>
  <c r="E8" i="2" s="1"/>
  <c r="BJ10" i="1" l="1"/>
  <c r="BJ13" i="1" s="1"/>
  <c r="BH13" i="1" l="1"/>
  <c r="BG13" i="1" l="1"/>
</calcChain>
</file>

<file path=xl/sharedStrings.xml><?xml version="1.0" encoding="utf-8"?>
<sst xmlns="http://schemas.openxmlformats.org/spreadsheetml/2006/main" count="177" uniqueCount="63">
  <si>
    <t>Asociația GAL ”Amaradia-Gilort-Olteț”</t>
  </si>
  <si>
    <t>Gorj, Vâlcea</t>
  </si>
  <si>
    <t>M19.2-5/6A</t>
  </si>
  <si>
    <t>M19.2-4/6B</t>
  </si>
  <si>
    <t>M19.2-3/6B</t>
  </si>
  <si>
    <t>M19.2-2/5C</t>
  </si>
  <si>
    <t>M19.2-1/2A</t>
  </si>
  <si>
    <t>TOTAL</t>
  </si>
  <si>
    <t>Nr.crt</t>
  </si>
  <si>
    <t>Denumire GAL</t>
  </si>
  <si>
    <t>Județul</t>
  </si>
  <si>
    <t xml:space="preserve">PAGINA DE INTERNET GAL </t>
  </si>
  <si>
    <t>MAI</t>
  </si>
  <si>
    <t>IUNIE</t>
  </si>
  <si>
    <t>IULIE</t>
  </si>
  <si>
    <t>AUGUST</t>
  </si>
  <si>
    <t>SEPTEMBRIE</t>
  </si>
  <si>
    <t>OCTOMBRIE</t>
  </si>
  <si>
    <t>NOIEMBRIE</t>
  </si>
  <si>
    <t>DECEMBRIE</t>
  </si>
  <si>
    <t>IANUARIE</t>
  </si>
  <si>
    <t>FEBRUARIE</t>
  </si>
  <si>
    <t>MARTIE</t>
  </si>
  <si>
    <t>APRILIE</t>
  </si>
  <si>
    <t>Total Sumă Lansată  pe Măsuri</t>
  </si>
  <si>
    <t xml:space="preserve">Nr. proiecte selectate la nivelul GAL </t>
  </si>
  <si>
    <t>Valoarea nerambursabila a proiectelor selectate</t>
  </si>
  <si>
    <t>OBSERVATII</t>
  </si>
  <si>
    <t>Alocarea Financiară a SDL 19.2</t>
  </si>
  <si>
    <t>Măsura</t>
  </si>
  <si>
    <t>Suma Lansată (2017)</t>
  </si>
  <si>
    <t>Suma ce  va fi Lansată (2017)</t>
  </si>
  <si>
    <t>Suma ce  va fi Lansată (2018)</t>
  </si>
  <si>
    <t>Suma ce  va fi Lansată (2019)</t>
  </si>
  <si>
    <t>Procent din Alocarea Financiară a SDL</t>
  </si>
  <si>
    <t>ASOCIATIA GRUPL DE ACTIUNE LOCALA  AMARADIA GILORT OLTET</t>
  </si>
  <si>
    <t>august</t>
  </si>
  <si>
    <t>http://www.galago.ro</t>
  </si>
  <si>
    <t>Intocmit</t>
  </si>
  <si>
    <t xml:space="preserve">   </t>
  </si>
  <si>
    <t xml:space="preserve">               TARBINA ILEANA</t>
  </si>
  <si>
    <t xml:space="preserve">IANUARIE </t>
  </si>
  <si>
    <t>Suma ce  va fi Lansată (2020)</t>
  </si>
  <si>
    <t>Suma ce  va fi Lansată (2021)</t>
  </si>
  <si>
    <r>
      <t xml:space="preserve">1. Conform </t>
    </r>
    <r>
      <rPr>
        <b/>
        <sz val="11"/>
        <rFont val="Calibri"/>
        <family val="2"/>
        <scheme val="minor"/>
      </rPr>
      <t>Raportului de Selectie 91/13.03.2019, a fost selectat 1 proiect in valoare de 99.935 euro</t>
    </r>
    <r>
      <rPr>
        <sz val="11"/>
        <rFont val="Calibri"/>
        <family val="2"/>
        <scheme val="minor"/>
      </rPr>
      <t xml:space="preserve">. Valoarea ramasa este de 69.812 euro. 
2. Cel de-al treile apel derulat in perioada 26.06.2019  - 26.07.2019 s-a incheiat fara a se depune vreun proiect. Masura va fi redeschisa.
3. In perioada 12.03.2020-10.04.2020 a fost lansat primul apel din anul 2020, apel care a fost suspendat temporar in contextul epidemiei de COVID-19 conform Notei MADR nr.221983/16.03.2020 si Hotararii Comitetului Director nr.39. Apelul a fost reluat in perioada 22.05.2020 - 22.06.2020 conform Notei MADR 235393/14.05.2020. Masura s-a incheiat fara a se depune vreun proiect.
</t>
    </r>
    <r>
      <rPr>
        <b/>
        <sz val="11"/>
        <rFont val="Calibri"/>
        <family val="2"/>
        <scheme val="minor"/>
      </rPr>
      <t>In urma realocarilor financiare aprobate prin Nota MADR nr.235778/30.12.2020, aceasta masura ramane cu o alocare de 98.494 euro, atat cat este si valoarea proiectului contractat. Masura s-a inchis.</t>
    </r>
  </si>
  <si>
    <t>Suma ce  va fi Lansată (2022)</t>
  </si>
  <si>
    <t>100.000,00</t>
  </si>
  <si>
    <t>Suma ce  va fi Lansată (2023)</t>
  </si>
  <si>
    <r>
      <t xml:space="preserve">1. Sesiune inchisa in 28.10.2018. In urma </t>
    </r>
    <r>
      <rPr>
        <b/>
        <sz val="11"/>
        <rFont val="Calibri"/>
        <family val="2"/>
        <scheme val="minor"/>
      </rPr>
      <t>raportului de selectie nr.457/12.12.2018 a fost selectat 1 proiect in valoare de 100.472 euro</t>
    </r>
    <r>
      <rPr>
        <sz val="11"/>
        <rFont val="Calibri"/>
        <family val="2"/>
        <scheme val="minor"/>
      </rPr>
      <t>, valoarea ramasa fiind de 225.594,27 euro. 
In perioada 26.06.2019 - 26.07.2019 s-a derulat cel de-al doilea apel de selecție in care s-au depus</t>
    </r>
    <r>
      <rPr>
        <b/>
        <sz val="11"/>
        <rFont val="Calibri"/>
        <family val="2"/>
        <scheme val="minor"/>
      </rPr>
      <t xml:space="preserve"> 2 proiecte in valoare de 181.064 euro, proiecte care au fost selectate conform Raportului de Selectie nr. 498/04.09.2019</t>
    </r>
    <r>
      <rPr>
        <sz val="11"/>
        <rFont val="Calibri"/>
        <family val="2"/>
        <scheme val="minor"/>
      </rPr>
      <t xml:space="preserve">. Valoarea ramasa este de 44.530,27 euro. Cu ocazia urmatoarei modificari de SDL suma ramasa v-a fi alocata catre masurile ce vor avea o mai mare solicitare. 
</t>
    </r>
    <r>
      <rPr>
        <b/>
        <sz val="11"/>
        <rFont val="Calibri"/>
        <family val="2"/>
        <scheme val="minor"/>
      </rPr>
      <t>In urma realocarilor financiare aprobate prin Nota MADR nr.235778/30.12.2020, aceasta masura ramane cu o alocare de 277.888 euro, atat cat este si valoarea proiectelor contractate. Masura s-a inchis.</t>
    </r>
    <r>
      <rPr>
        <sz val="11"/>
        <rFont val="Calibri"/>
        <family val="2"/>
        <scheme val="minor"/>
      </rPr>
      <t xml:space="preserve">                                                                                                                                                                                   2. Conform alocarii financiare aprobate prin Nota MADR nr. 201553/23.08.2022, aceasta masura are o alocare financiara de 365.164,65 euro, urmand a fi deschisa o noua sesiune in Ianuarie 2023 pentru suma de 87.276,65 euro (87.276,65 euro alocare fonduri EURI Tranzitie)</t>
    </r>
  </si>
  <si>
    <t>Alocarea Financiară a SDL 
19.2 EURI</t>
  </si>
  <si>
    <t>Total Sumă Lansată  pe Măsuri
EURI</t>
  </si>
  <si>
    <t>Nr. proiecte selectate la nivelul GAL 
EURI</t>
  </si>
  <si>
    <t>Valoarea nerambursabila a proiectelor selectate
EURI</t>
  </si>
  <si>
    <t>Nr. Crt</t>
  </si>
  <si>
    <r>
      <t>1. Sesiune inchisa pe</t>
    </r>
    <r>
      <rPr>
        <b/>
        <sz val="11"/>
        <rFont val="Calibri"/>
        <family val="2"/>
        <scheme val="minor"/>
      </rPr>
      <t xml:space="preserve"> 27.04.2018, </t>
    </r>
    <r>
      <rPr>
        <b/>
        <u/>
        <sz val="11"/>
        <rFont val="Calibri"/>
        <family val="2"/>
        <scheme val="minor"/>
      </rPr>
      <t>4 proiecte selectate in valoare de 180.000 euro</t>
    </r>
    <r>
      <rPr>
        <sz val="11"/>
        <rFont val="Calibri"/>
        <family val="2"/>
        <scheme val="minor"/>
      </rPr>
      <t xml:space="preserve">, conform </t>
    </r>
    <r>
      <rPr>
        <b/>
        <sz val="11"/>
        <rFont val="Calibri"/>
        <family val="2"/>
        <scheme val="minor"/>
      </rPr>
      <t>Raportului de selectie nr.128/21.06.2018</t>
    </r>
    <r>
      <rPr>
        <sz val="11"/>
        <rFont val="Calibri"/>
        <family val="2"/>
        <scheme val="minor"/>
      </rPr>
      <t xml:space="preserve">, suma ramasa nealocata 270,000.44. In urma Notei intocmite de GAL, un proiect a fost retras, restul de 3 solicitanti avand proiecte in valoare de 135.000 euro au fost notificati de catre OJFIR sa semneze contractele de finantare. Masura va fi redeschisa pentru suma ramasa de 315.000,44 euro. 
2. Conform </t>
    </r>
    <r>
      <rPr>
        <b/>
        <u/>
        <sz val="11"/>
        <rFont val="Calibri"/>
        <family val="2"/>
        <scheme val="minor"/>
      </rPr>
      <t>Raportului de Selectie 89/13.03.2019</t>
    </r>
    <r>
      <rPr>
        <u/>
        <sz val="11"/>
        <rFont val="Calibri"/>
        <family val="2"/>
        <scheme val="minor"/>
      </rPr>
      <t xml:space="preserve"> </t>
    </r>
    <r>
      <rPr>
        <b/>
        <u/>
        <sz val="11"/>
        <rFont val="Calibri"/>
        <family val="2"/>
        <scheme val="minor"/>
      </rPr>
      <t>au fost selectate pentru finantare 7 proiecte in valoare de 315.000 euro</t>
    </r>
    <r>
      <rPr>
        <b/>
        <sz val="11"/>
        <rFont val="Calibri"/>
        <family val="2"/>
        <scheme val="minor"/>
      </rPr>
      <t>.</t>
    </r>
    <r>
      <rPr>
        <sz val="11"/>
        <rFont val="Calibri"/>
        <family val="2"/>
        <scheme val="minor"/>
      </rPr>
      <t xml:space="preserve"> Valoarea ramasa este de 0,44 euro. Pe aceasta masura au ramasa 3 proiecte in valoare de 135.000 euro in asteptare (eligibile, dar fara finantare).  Un numar de  9 solicitanti avand proiecte in valoare de 405.000 euro au fost  semnate  contractele de finantare cu CRFIR. Masura va fi redeschisa pentru suma ramasa de 45.000,44 euro.
</t>
    </r>
    <r>
      <rPr>
        <b/>
        <sz val="11"/>
        <rFont val="Calibri"/>
        <family val="2"/>
        <scheme val="minor"/>
      </rPr>
      <t xml:space="preserve">In urma realocarilor financiare aprobate prin Nota MADR nr.235778/30.12.2020, aceasta masura are o alocare de 633.578,10 euro, pentru suma de 228.578,10 euro (183.577,66 euro primiti prin realocare de la celelalte masuri + 45.000,44 euro valoare ramasa) urmand a fi deschisa o noua sesiune in februarie 2021.                                                                        </t>
    </r>
    <r>
      <rPr>
        <sz val="11"/>
        <rFont val="Calibri"/>
        <family val="2"/>
        <scheme val="minor"/>
      </rPr>
      <t xml:space="preserve">                                                                                                       Conform </t>
    </r>
    <r>
      <rPr>
        <b/>
        <u/>
        <sz val="11"/>
        <rFont val="Calibri"/>
        <family val="2"/>
        <scheme val="minor"/>
      </rPr>
      <t>Raportului de selectie 225/18.06.2021 au fost slectate 5 proiecte in valoare de 225.000 euro</t>
    </r>
    <r>
      <rPr>
        <b/>
        <sz val="11"/>
        <rFont val="Calibri"/>
        <family val="2"/>
        <scheme val="minor"/>
      </rPr>
      <t xml:space="preserve"> si a fost trecut in lista de rezerva 1 proiect in valoare de 45.000 euro. </t>
    </r>
    <r>
      <rPr>
        <sz val="11"/>
        <rFont val="Calibri"/>
        <family val="2"/>
        <scheme val="minor"/>
      </rPr>
      <t xml:space="preserve">                                                                                                          3. Conform alocarii financiare aprobate prin Nota MADR nr. 201553/23.08.2022, aceasta masura are o alocare financiara de 720.000 euro, urmand a fi deschisa o noua sesiune in Noiembrie 2022 pentru suma de 90.000 euro (86.421,90 euro alocare fonduri FEADR Tranzitie + 3.578,10 euro valoare ramasa)                                                                                  
4. Conform </t>
    </r>
    <r>
      <rPr>
        <b/>
        <u/>
        <sz val="11"/>
        <rFont val="Calibri"/>
        <family val="2"/>
        <scheme val="minor"/>
      </rPr>
      <t>Raportului de selectie 69 / 13.02.2023 au fost slectate 2 proiecte in valoare de 90.000 euro</t>
    </r>
    <r>
      <rPr>
        <sz val="11"/>
        <rFont val="Calibri"/>
        <family val="2"/>
        <scheme val="minor"/>
      </rPr>
      <t xml:space="preserve">. </t>
    </r>
  </si>
  <si>
    <r>
      <t xml:space="preserve">1. In urma </t>
    </r>
    <r>
      <rPr>
        <b/>
        <sz val="11"/>
        <rFont val="Calibri"/>
        <family val="2"/>
        <scheme val="minor"/>
      </rPr>
      <t>Raportului de selectie nr.268/05.09.2018, au fost selectate 7 proiecte in valoare de 260.325 euro</t>
    </r>
    <r>
      <rPr>
        <sz val="11"/>
        <rFont val="Calibri"/>
        <family val="2"/>
        <scheme val="minor"/>
      </rPr>
      <t xml:space="preserve">. Valoarea ramasa de utilizat este 169.986,17 euro. Urmare a Notei nr.8/12.03.2019, valoarea ramasa a fost ajustata la 170.629,17 euro.
2. Conform </t>
    </r>
    <r>
      <rPr>
        <b/>
        <sz val="11"/>
        <rFont val="Calibri"/>
        <family val="2"/>
        <scheme val="minor"/>
      </rPr>
      <t>Raportului de selectie nr 389/12.07.2019  a fost selectat un proiect in valoarede 44.004 euro</t>
    </r>
    <r>
      <rPr>
        <sz val="11"/>
        <rFont val="Calibri"/>
        <family val="2"/>
        <scheme val="minor"/>
      </rPr>
      <t>, valoarea ramasa este de 126.625,17 euro.
3. Apelul 1/2020 s-a inchis in 02.03.2020, fara a se depune vreun proiect.
4. Conform Notei GAL 149/03.03.2020, UAT Licurici a reziliat contractul de finantare incheiat, urmare a unor deficiente in implementare . Valoarea ramasa disponibila este de 166.014,17 euro.
5. Masura urma sa fie redeschisa in perioada 31.03.2020 – 30.04.2020. A fost suspendata procedura de publicare a apelului de selectie conform notei nr 221983 / 16.03.2020 si apelul a fost retras. Masura va fi redeschisa in perioada 08.06.2020 - 07.07. 2020. Masura a fost prelungita pana pe 17.07.2020. C</t>
    </r>
    <r>
      <rPr>
        <b/>
        <sz val="11"/>
        <rFont val="Calibri"/>
        <family val="2"/>
        <scheme val="minor"/>
      </rPr>
      <t>onform Raportului de selectie nr 565/22.10.2020  au fost selectate 2 proiecte in valoarede 110.406 euro, valoarea ramasa este de 55.608,17 euro.
In urma realocarilor financiare aprobate prin Nota MADR nr.235778/30.12.2020, aceasta masura ramane cu o alocare de 374.143 euro, atat cat este si valoarea proiectelor contractate. Masura s-a inchis.</t>
    </r>
    <r>
      <rPr>
        <sz val="11"/>
        <rFont val="Calibri"/>
        <family val="2"/>
        <scheme val="minor"/>
      </rPr>
      <t xml:space="preserve">                                                                                                                                                                                    6. Conform alocarii financiare aprobate prin Nota MADR nr. 201553/23.08.2022, aceasta masura are o alocare financiara de 510.422,16 euro, urmand a fi deschisa o noua sesiune in Decembrie 2022 pentru suma de 136.279,16 euro (136.279,16 euro alocare fonduri FEADR Tranzitie) </t>
    </r>
    <r>
      <rPr>
        <sz val="11"/>
        <color rgb="FFFF0000"/>
        <rFont val="Calibri"/>
        <family val="2"/>
        <scheme val="minor"/>
      </rPr>
      <t xml:space="preserve"> </t>
    </r>
    <r>
      <rPr>
        <sz val="11"/>
        <rFont val="Calibri"/>
        <family val="2"/>
        <scheme val="minor"/>
      </rPr>
      <t xml:space="preserve">Apelul a fost lansat pentru perioada 19.12.2022 - 20.01.2023 si a fostprelungit pana pe data de 03.03.2023.                                                                                                                                                            7. Conform </t>
    </r>
    <r>
      <rPr>
        <b/>
        <sz val="11"/>
        <rFont val="Calibri"/>
        <family val="2"/>
        <scheme val="minor"/>
      </rPr>
      <t>Raportului de selectie nr. 227/19.04.2023 au fost selectate 3 proecte in valoare de 136.279 euro, valoarea ramasa fiind de 0,16 euro</t>
    </r>
  </si>
  <si>
    <t>Calendar lansări apeluri de selecție 2023
- Finanțare EURI -</t>
  </si>
  <si>
    <r>
      <t xml:space="preserve">Conform </t>
    </r>
    <r>
      <rPr>
        <b/>
        <sz val="11"/>
        <rFont val="Calibri"/>
        <family val="2"/>
        <scheme val="minor"/>
      </rPr>
      <t xml:space="preserve">Raportului de selectie 499/04.09.2019 a fost selectat 1 proiect in valoare de 50.000 euro. </t>
    </r>
    <r>
      <rPr>
        <sz val="11"/>
        <rFont val="Calibri"/>
        <family val="2"/>
        <scheme val="minor"/>
      </rPr>
      <t xml:space="preserve">Valoarea ramasa este de 107.978,22 euro.Conform Notei GAL nr.705/30.10.2019, urmare a retragerii proiectului de la AFIR in etapa de evaluare, suma disponibila pe aceasta masura este 157.978,22 euro. In noiembrie 2019 a fost lansat cel de-al doilea apel din 2019.  </t>
    </r>
    <r>
      <rPr>
        <b/>
        <sz val="11"/>
        <rFont val="Calibri"/>
        <family val="2"/>
        <scheme val="minor"/>
      </rPr>
      <t xml:space="preserve">Conform Raportului de selectie 65 / 04.02.2020 a fost selectat 1 proiect in valoare de 50.000 euro. </t>
    </r>
    <r>
      <rPr>
        <sz val="11"/>
        <rFont val="Calibri"/>
        <family val="2"/>
        <scheme val="minor"/>
      </rPr>
      <t xml:space="preserve">Valoarea ramasa este de 107,978.22. Masura va fi deschisa in perioada 10.06.2020 - 10.07. 2020. </t>
    </r>
    <r>
      <rPr>
        <b/>
        <sz val="11"/>
        <rFont val="Calibri"/>
        <family val="2"/>
        <scheme val="minor"/>
      </rPr>
      <t xml:space="preserve">Conform Raportului de selectie 563 / 22.10.2020 a fost selectat 1 proiect in valoare de 50.000 euro. 
In urma realocarilor financiare aprobate prin Nota MADR nr.235778/30.12.2020, aceasta masura are o alocare de 150.000 euro, pentru suma de 50.000 euro  urmand a fi deschisa o noua sesiune in februarie 2021.                                                                                                                                                                         Conform notei emisa de GAL nr. 60/05.03.2021 proiectul depus in cadrul sesiuni 15.06.2020 - 31.07.2020 a fost retras, valoarea ramasa fiinnd de 50.000 euro                                                                     </t>
    </r>
    <r>
      <rPr>
        <sz val="11"/>
        <rFont val="Calibri"/>
        <family val="2"/>
        <scheme val="minor"/>
      </rPr>
      <t>Conform</t>
    </r>
    <r>
      <rPr>
        <b/>
        <sz val="11"/>
        <rFont val="Calibri"/>
        <family val="2"/>
        <scheme val="minor"/>
      </rPr>
      <t xml:space="preserve"> Raportului de selectie 223/18.06.2021 </t>
    </r>
    <r>
      <rPr>
        <sz val="11"/>
        <rFont val="Calibri"/>
        <family val="2"/>
        <scheme val="minor"/>
      </rPr>
      <t>a fost slectat 1 proiect in valoare de 50.000 euro si a fost trecut in lista de rezerva 1 proiect in valoare de</t>
    </r>
    <r>
      <rPr>
        <b/>
        <sz val="11"/>
        <rFont val="Calibri"/>
        <family val="2"/>
        <scheme val="minor"/>
      </rPr>
      <t xml:space="preserve"> 45.357 euro.                                                                     </t>
    </r>
    <r>
      <rPr>
        <sz val="11"/>
        <rFont val="Calibri"/>
        <family val="2"/>
        <scheme val="minor"/>
      </rPr>
      <t xml:space="preserve">Conform </t>
    </r>
    <r>
      <rPr>
        <b/>
        <sz val="11"/>
        <rFont val="Calibri"/>
        <family val="2"/>
        <scheme val="minor"/>
      </rPr>
      <t xml:space="preserve">Raportului de selectie suplimentar 277/08.07.2021, </t>
    </r>
    <r>
      <rPr>
        <sz val="11"/>
        <rFont val="Calibri"/>
        <family val="2"/>
        <scheme val="minor"/>
      </rPr>
      <t xml:space="preserve">urmare a retragerii proiectului depus in cadrul sesiunii 15.06.2020 - 31.07.2020 de la AFIR, a fost selectat proiectul in valoare de </t>
    </r>
    <r>
      <rPr>
        <b/>
        <sz val="11"/>
        <rFont val="Calibri"/>
        <family val="2"/>
        <scheme val="minor"/>
      </rPr>
      <t>45.357 euro</t>
    </r>
    <r>
      <rPr>
        <sz val="11"/>
        <rFont val="Calibri"/>
        <family val="2"/>
        <scheme val="minor"/>
      </rPr>
      <t xml:space="preserve"> din lista de rezerva a</t>
    </r>
    <r>
      <rPr>
        <b/>
        <sz val="11"/>
        <rFont val="Calibri"/>
        <family val="2"/>
        <scheme val="minor"/>
      </rPr>
      <t xml:space="preserve"> Raportului de selectie 223/18.06.2021</t>
    </r>
    <r>
      <rPr>
        <sz val="11"/>
        <rFont val="Calibri"/>
        <family val="2"/>
        <scheme val="minor"/>
      </rPr>
      <t xml:space="preserve">                Conform Notificarilor 743/09.08.2022 si 745/09.08.2022 emise de OJFIR Gorj, proiectele selectate conform </t>
    </r>
    <r>
      <rPr>
        <b/>
        <sz val="11"/>
        <rFont val="Calibri"/>
        <family val="2"/>
        <scheme val="minor"/>
      </rPr>
      <t xml:space="preserve">Raportuui de selecție nr. 223/18.06.2021 </t>
    </r>
    <r>
      <rPr>
        <sz val="11"/>
        <rFont val="Calibri"/>
        <family val="2"/>
        <scheme val="minor"/>
      </rPr>
      <t>au fost declarate neeligibile, urmand a fi deschisa o noua sesiune pentru suma de 100.000 euro  in perioada 06.04.2023 - 05.05.2023, Apelul a fost prelungit pana la data 07.07.2023      Apelul 1/2023 s-a inchis in 07.07.2023, fara a se depune vreun proiect, urmand a fi deschisa o noua sesiune in luna Septembrie</t>
    </r>
  </si>
  <si>
    <t>Conform Notei MADR nr.201553/23.08.2022 de aprobare a propunerii de modificare a SDL nr.1/2022, administrativa, a fost alocata din fondurile EURI pe tranzitie suma de 87.276,65 euro, pentru care se va deschide apel de selectie in perioada urmatoare. Sesiunea a fost deschisa in perioada 21.02.2023 - 23.03.2023. Apelul a fost prelungit pana pe 23.05.2023.
Conform Raportului de Selectie 395/27.07.2023, a fost selectat 1 proiect in valoare de 87.276 euro. Valoarea ramasa este de 0,65 euro.</t>
  </si>
  <si>
    <t>Suma ce  va fi Lansată (2024)</t>
  </si>
  <si>
    <t>Calendar lansări apeluri de selecție 2024</t>
  </si>
  <si>
    <t>Nr.  8 /08.01.2024</t>
  </si>
  <si>
    <t>Nr.  8 / 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</si>
</sst>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1"/>
      <name val="Calibri"/>
      <family val="2"/>
      <charset val="238"/>
      <scheme val="minor"/>
    </font>
    <font>
      <b/>
      <sz val="11"/>
      <color theme="1"/>
      <name val="Calibri"/>
      <family val="2"/>
      <charset val="238"/>
      <scheme val="minor"/>
    </font>
    <font>
      <b/>
      <sz val="11"/>
      <name val="Calibri"/>
      <family val="2"/>
      <scheme val="minor"/>
    </font>
    <font>
      <b/>
      <sz val="14"/>
      <color theme="1"/>
      <name val="Calibri"/>
      <family val="2"/>
      <scheme val="minor"/>
    </font>
    <font>
      <sz val="11"/>
      <color rgb="FFFF0000"/>
      <name val="Calibri"/>
      <family val="2"/>
      <charset val="238"/>
      <scheme val="minor"/>
    </font>
    <font>
      <sz val="1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u/>
      <sz val="11"/>
      <name val="Calibri"/>
      <family val="2"/>
      <scheme val="minor"/>
    </font>
    <font>
      <u/>
      <sz val="11"/>
      <name val="Calibri"/>
      <family val="2"/>
      <scheme val="minor"/>
    </font>
  </fonts>
  <fills count="5">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0" applyNumberFormat="0" applyBorder="0" applyAlignment="0" applyProtection="0"/>
    <xf numFmtId="0" fontId="2" fillId="3" borderId="1" applyNumberFormat="0" applyAlignment="0" applyProtection="0"/>
    <xf numFmtId="0" fontId="6" fillId="0" borderId="0" applyNumberFormat="0" applyFill="0" applyBorder="0" applyAlignment="0" applyProtection="0"/>
    <xf numFmtId="164" fontId="13" fillId="0" borderId="0" applyFont="0" applyFill="0" applyBorder="0" applyAlignment="0" applyProtection="0"/>
  </cellStyleXfs>
  <cellXfs count="133">
    <xf numFmtId="0" fontId="0" fillId="0" borderId="0" xfId="0"/>
    <xf numFmtId="0" fontId="4" fillId="4" borderId="5" xfId="2" applyFont="1" applyFill="1" applyBorder="1" applyAlignment="1">
      <alignment horizontal="center" vertical="center" wrapText="1"/>
    </xf>
    <xf numFmtId="3" fontId="4" fillId="4" borderId="4" xfId="2" applyNumberFormat="1" applyFont="1" applyFill="1" applyBorder="1" applyAlignment="1">
      <alignment horizontal="center" vertical="center" wrapText="1"/>
    </xf>
    <xf numFmtId="4" fontId="4" fillId="4" borderId="4" xfId="2" applyNumberFormat="1" applyFont="1" applyFill="1" applyBorder="1" applyAlignment="1">
      <alignment horizontal="right" vertical="center" wrapText="1"/>
    </xf>
    <xf numFmtId="4" fontId="11" fillId="4" borderId="4" xfId="2" applyNumberFormat="1" applyFont="1" applyFill="1" applyBorder="1" applyAlignment="1">
      <alignment horizontal="right" vertical="center" wrapText="1"/>
    </xf>
    <xf numFmtId="4" fontId="4" fillId="4" borderId="4" xfId="2" applyNumberFormat="1" applyFont="1" applyFill="1" applyBorder="1" applyAlignment="1">
      <alignment horizontal="center" vertical="center" wrapText="1"/>
    </xf>
    <xf numFmtId="4" fontId="11" fillId="4" borderId="4" xfId="2" applyNumberFormat="1" applyFont="1" applyFill="1" applyBorder="1" applyAlignment="1">
      <alignment horizontal="center" vertical="center" wrapText="1"/>
    </xf>
    <xf numFmtId="4" fontId="4" fillId="4" borderId="3" xfId="2" applyNumberFormat="1" applyFont="1" applyFill="1" applyBorder="1" applyAlignment="1">
      <alignment horizontal="right" vertical="center" wrapText="1"/>
    </xf>
    <xf numFmtId="4" fontId="11" fillId="4" borderId="3" xfId="2" applyNumberFormat="1" applyFont="1" applyFill="1" applyBorder="1" applyAlignment="1">
      <alignment horizontal="right" vertical="center" wrapText="1"/>
    </xf>
    <xf numFmtId="3" fontId="11" fillId="4" borderId="4" xfId="2" applyNumberFormat="1" applyFont="1" applyFill="1" applyBorder="1" applyAlignment="1">
      <alignment horizontal="center" vertical="center" wrapText="1"/>
    </xf>
    <xf numFmtId="4" fontId="7" fillId="4" borderId="4" xfId="0" applyNumberFormat="1" applyFont="1" applyFill="1" applyBorder="1" applyAlignment="1">
      <alignment horizontal="center" vertical="center"/>
    </xf>
    <xf numFmtId="4" fontId="11" fillId="4" borderId="4" xfId="0" applyNumberFormat="1" applyFont="1" applyFill="1" applyBorder="1" applyAlignment="1">
      <alignment horizontal="center" vertical="center"/>
    </xf>
    <xf numFmtId="0" fontId="12" fillId="4" borderId="22" xfId="0" applyFont="1" applyFill="1" applyBorder="1" applyAlignment="1">
      <alignment vertical="center" wrapText="1"/>
    </xf>
    <xf numFmtId="4" fontId="4" fillId="4" borderId="4" xfId="0" applyNumberFormat="1" applyFont="1" applyFill="1" applyBorder="1" applyAlignment="1">
      <alignment horizontal="center" vertical="center"/>
    </xf>
    <xf numFmtId="0" fontId="0" fillId="4" borderId="0" xfId="0" applyFill="1"/>
    <xf numFmtId="0" fontId="10" fillId="4" borderId="0" xfId="0" applyFont="1" applyFill="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3" fontId="8" fillId="4" borderId="14" xfId="0" applyNumberFormat="1" applyFont="1" applyFill="1" applyBorder="1" applyAlignment="1">
      <alignment horizontal="center" vertical="center" wrapText="1"/>
    </xf>
    <xf numFmtId="3" fontId="8" fillId="4" borderId="15" xfId="0" applyNumberFormat="1" applyFont="1" applyFill="1" applyBorder="1" applyAlignment="1">
      <alignment horizontal="center" vertical="center"/>
    </xf>
    <xf numFmtId="3" fontId="8" fillId="4" borderId="17" xfId="0" applyNumberFormat="1" applyFont="1" applyFill="1" applyBorder="1" applyAlignment="1">
      <alignment horizontal="center" vertical="center"/>
    </xf>
    <xf numFmtId="0" fontId="8" fillId="4" borderId="16" xfId="0" applyFont="1" applyFill="1" applyBorder="1" applyAlignment="1">
      <alignment horizontal="center" vertical="top" wrapText="1"/>
    </xf>
    <xf numFmtId="0" fontId="8" fillId="4" borderId="17" xfId="0" applyFont="1" applyFill="1" applyBorder="1" applyAlignment="1">
      <alignment horizontal="center" wrapText="1"/>
    </xf>
    <xf numFmtId="0" fontId="8" fillId="4" borderId="9" xfId="0" applyFont="1" applyFill="1" applyBorder="1" applyAlignment="1">
      <alignment horizontal="center" vertical="center" wrapText="1"/>
    </xf>
    <xf numFmtId="3" fontId="8" fillId="4" borderId="4" xfId="0" applyNumberFormat="1" applyFont="1" applyFill="1" applyBorder="1" applyAlignment="1">
      <alignment horizontal="center" wrapText="1"/>
    </xf>
    <xf numFmtId="0" fontId="8" fillId="4" borderId="18" xfId="0" applyFont="1" applyFill="1" applyBorder="1" applyAlignment="1">
      <alignment horizontal="center" wrapText="1"/>
    </xf>
    <xf numFmtId="0" fontId="12" fillId="4" borderId="4" xfId="0" applyFont="1" applyFill="1" applyBorder="1"/>
    <xf numFmtId="4" fontId="12" fillId="4" borderId="4" xfId="0" applyNumberFormat="1" applyFont="1" applyFill="1" applyBorder="1"/>
    <xf numFmtId="0" fontId="0" fillId="4" borderId="4" xfId="0" applyFill="1" applyBorder="1"/>
    <xf numFmtId="4" fontId="0" fillId="4" borderId="0" xfId="0" applyNumberFormat="1" applyFill="1"/>
    <xf numFmtId="0" fontId="3" fillId="4" borderId="19" xfId="0" applyFont="1" applyFill="1" applyBorder="1" applyAlignment="1">
      <alignment horizontal="center" vertical="center"/>
    </xf>
    <xf numFmtId="0" fontId="9" fillId="4" borderId="4" xfId="2" applyFont="1" applyFill="1" applyBorder="1" applyAlignment="1">
      <alignment horizontal="center" vertical="center" wrapText="1"/>
    </xf>
    <xf numFmtId="0" fontId="9" fillId="4" borderId="20" xfId="2" applyFont="1" applyFill="1" applyBorder="1" applyAlignment="1">
      <alignment horizontal="center" vertical="center" wrapText="1"/>
    </xf>
    <xf numFmtId="0" fontId="9" fillId="4" borderId="21"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9" fillId="4" borderId="5" xfId="2" applyFont="1" applyFill="1" applyBorder="1" applyAlignment="1">
      <alignment horizontal="center" vertical="center" wrapText="1"/>
    </xf>
    <xf numFmtId="3" fontId="9" fillId="4" borderId="4" xfId="2"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xf>
    <xf numFmtId="0" fontId="4" fillId="4" borderId="0" xfId="2" applyFont="1" applyFill="1" applyBorder="1" applyAlignment="1">
      <alignment horizontal="center" vertical="center" wrapText="1"/>
    </xf>
    <xf numFmtId="4" fontId="5" fillId="4" borderId="4" xfId="0" applyNumberFormat="1" applyFont="1" applyFill="1" applyBorder="1" applyAlignment="1">
      <alignment horizontal="center" vertical="center"/>
    </xf>
    <xf numFmtId="3" fontId="8" fillId="4" borderId="14" xfId="0" applyNumberFormat="1" applyFont="1" applyFill="1" applyBorder="1" applyAlignment="1">
      <alignment horizontal="center" vertical="center"/>
    </xf>
    <xf numFmtId="164" fontId="12" fillId="4" borderId="4" xfId="4" applyFont="1" applyFill="1" applyBorder="1" applyAlignment="1">
      <alignment horizontal="center" vertical="center"/>
    </xf>
    <xf numFmtId="4" fontId="13" fillId="4" borderId="4" xfId="0" applyNumberFormat="1" applyFont="1" applyFill="1" applyBorder="1"/>
    <xf numFmtId="4" fontId="12" fillId="4" borderId="4" xfId="0" applyNumberFormat="1" applyFont="1" applyFill="1" applyBorder="1" applyAlignment="1">
      <alignment horizontal="center" vertical="center"/>
    </xf>
    <xf numFmtId="4" fontId="9" fillId="4" borderId="4" xfId="0" applyNumberFormat="1" applyFont="1" applyFill="1" applyBorder="1" applyAlignment="1">
      <alignment horizontal="center" vertical="center"/>
    </xf>
    <xf numFmtId="4" fontId="3" fillId="4" borderId="4" xfId="0" applyNumberFormat="1" applyFont="1" applyFill="1" applyBorder="1"/>
    <xf numFmtId="0" fontId="13" fillId="4" borderId="4" xfId="0" applyFont="1" applyFill="1" applyBorder="1"/>
    <xf numFmtId="0" fontId="8" fillId="4" borderId="5" xfId="0" applyFont="1" applyFill="1" applyBorder="1" applyAlignment="1">
      <alignment horizontal="center" vertical="center" wrapText="1"/>
    </xf>
    <xf numFmtId="0" fontId="12" fillId="4" borderId="4" xfId="0" applyFont="1" applyFill="1" applyBorder="1" applyAlignment="1">
      <alignment vertical="center" wrapText="1"/>
    </xf>
    <xf numFmtId="4" fontId="12" fillId="4" borderId="4" xfId="0" applyNumberFormat="1" applyFont="1" applyFill="1" applyBorder="1" applyAlignment="1">
      <alignment vertical="center" wrapText="1"/>
    </xf>
    <xf numFmtId="0" fontId="12" fillId="4" borderId="3" xfId="0" applyFont="1" applyFill="1" applyBorder="1" applyAlignment="1">
      <alignment vertical="center" wrapText="1"/>
    </xf>
    <xf numFmtId="4" fontId="12" fillId="4" borderId="3" xfId="0" applyNumberFormat="1" applyFont="1" applyFill="1" applyBorder="1" applyAlignment="1">
      <alignment vertical="center" wrapText="1"/>
    </xf>
    <xf numFmtId="4" fontId="12" fillId="4" borderId="4" xfId="2" applyNumberFormat="1" applyFont="1" applyFill="1" applyBorder="1" applyAlignment="1">
      <alignment horizontal="center" vertical="center" wrapText="1"/>
    </xf>
    <xf numFmtId="4" fontId="12" fillId="4" borderId="4"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xf>
    <xf numFmtId="0" fontId="6" fillId="4" borderId="4" xfId="3" applyFill="1" applyBorder="1" applyAlignment="1">
      <alignment horizontal="center" vertical="center" wrapText="1"/>
    </xf>
    <xf numFmtId="0" fontId="5" fillId="4" borderId="4" xfId="2" applyFont="1" applyFill="1" applyBorder="1" applyAlignment="1">
      <alignment horizontal="center" vertical="center" wrapText="1"/>
    </xf>
    <xf numFmtId="0" fontId="0" fillId="4" borderId="0" xfId="0" applyFill="1" applyAlignment="1">
      <alignment vertical="center" wrapText="1"/>
    </xf>
    <xf numFmtId="0" fontId="0" fillId="4" borderId="19" xfId="0" applyFill="1" applyBorder="1" applyAlignment="1">
      <alignment horizontal="center" vertical="center" wrapText="1"/>
    </xf>
    <xf numFmtId="0" fontId="4" fillId="4" borderId="4" xfId="2" applyFont="1" applyFill="1" applyBorder="1" applyAlignment="1">
      <alignment horizontal="center" vertical="center" wrapText="1"/>
    </xf>
    <xf numFmtId="4" fontId="5" fillId="4" borderId="4" xfId="2" applyNumberFormat="1" applyFont="1" applyFill="1" applyBorder="1" applyAlignment="1">
      <alignment horizontal="center" vertical="center" wrapText="1"/>
    </xf>
    <xf numFmtId="0" fontId="0" fillId="4" borderId="4" xfId="0" applyFill="1" applyBorder="1" applyAlignment="1">
      <alignment vertical="center" wrapText="1"/>
    </xf>
    <xf numFmtId="0" fontId="15" fillId="4" borderId="4"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9" fillId="4" borderId="26" xfId="2" applyFont="1" applyFill="1" applyBorder="1" applyAlignment="1">
      <alignment horizontal="center" vertical="center" wrapText="1"/>
    </xf>
    <xf numFmtId="0" fontId="9" fillId="4" borderId="27" xfId="2" applyFont="1" applyFill="1" applyBorder="1" applyAlignment="1">
      <alignment horizontal="center" vertical="center" wrapText="1"/>
    </xf>
    <xf numFmtId="0" fontId="9" fillId="4" borderId="28" xfId="2" applyFont="1" applyFill="1" applyBorder="1" applyAlignment="1">
      <alignment horizontal="center" vertical="center" wrapText="1"/>
    </xf>
    <xf numFmtId="0" fontId="5" fillId="4" borderId="27" xfId="2" applyFont="1" applyFill="1" applyBorder="1" applyAlignment="1">
      <alignment horizontal="center" vertical="center" wrapText="1"/>
    </xf>
    <xf numFmtId="0" fontId="9" fillId="4" borderId="29" xfId="2" applyFont="1" applyFill="1" applyBorder="1" applyAlignment="1">
      <alignment horizontal="center" vertical="center" wrapText="1"/>
    </xf>
    <xf numFmtId="3" fontId="9" fillId="4" borderId="26" xfId="2" applyNumberFormat="1" applyFont="1" applyFill="1" applyBorder="1" applyAlignment="1">
      <alignment horizontal="center" vertical="center" wrapText="1"/>
    </xf>
    <xf numFmtId="4" fontId="5" fillId="4" borderId="26" xfId="0" applyNumberFormat="1" applyFont="1" applyFill="1" applyBorder="1" applyAlignment="1">
      <alignment horizontal="center" vertical="center" wrapText="1"/>
    </xf>
    <xf numFmtId="4" fontId="9" fillId="4" borderId="26" xfId="0" applyNumberFormat="1" applyFont="1" applyFill="1" applyBorder="1" applyAlignment="1">
      <alignment horizontal="center" vertical="center" wrapText="1"/>
    </xf>
    <xf numFmtId="4" fontId="3" fillId="4" borderId="26" xfId="0" applyNumberFormat="1" applyFont="1" applyFill="1" applyBorder="1" applyAlignment="1">
      <alignment vertical="center" wrapText="1"/>
    </xf>
    <xf numFmtId="4" fontId="13" fillId="4" borderId="26" xfId="0" applyNumberFormat="1" applyFont="1" applyFill="1" applyBorder="1" applyAlignment="1">
      <alignment vertical="center" wrapText="1"/>
    </xf>
    <xf numFmtId="0" fontId="0" fillId="4" borderId="30" xfId="0" applyFill="1" applyBorder="1" applyAlignment="1">
      <alignment vertical="center" wrapText="1"/>
    </xf>
    <xf numFmtId="4" fontId="12" fillId="4" borderId="4" xfId="0" applyNumberFormat="1" applyFont="1" applyFill="1" applyBorder="1" applyAlignment="1">
      <alignment horizontal="right" vertical="center" wrapText="1"/>
    </xf>
    <xf numFmtId="3" fontId="9" fillId="4" borderId="14"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0" fontId="12" fillId="4" borderId="23" xfId="0" applyFont="1" applyFill="1" applyBorder="1" applyAlignment="1">
      <alignment vertical="center" wrapText="1"/>
    </xf>
    <xf numFmtId="4" fontId="12" fillId="4" borderId="0" xfId="0" applyNumberFormat="1" applyFont="1" applyFill="1" applyAlignment="1">
      <alignment horizontal="center" vertical="center"/>
    </xf>
    <xf numFmtId="0" fontId="12" fillId="4" borderId="26" xfId="0" applyFont="1" applyFill="1" applyBorder="1" applyAlignment="1">
      <alignment vertical="center" wrapText="1"/>
    </xf>
    <xf numFmtId="4" fontId="12" fillId="4" borderId="26" xfId="0" applyNumberFormat="1" applyFont="1" applyFill="1" applyBorder="1" applyAlignment="1">
      <alignment vertical="center" wrapText="1"/>
    </xf>
    <xf numFmtId="0" fontId="8" fillId="4" borderId="10" xfId="0" applyFont="1" applyFill="1" applyBorder="1" applyAlignment="1">
      <alignment horizontal="center"/>
    </xf>
    <xf numFmtId="0" fontId="8" fillId="4" borderId="8" xfId="0" applyFont="1" applyFill="1" applyBorder="1" applyAlignment="1">
      <alignment horizontal="center"/>
    </xf>
    <xf numFmtId="0" fontId="8" fillId="4" borderId="11" xfId="0" applyFont="1" applyFill="1" applyBorder="1" applyAlignment="1">
      <alignment horizontal="center" wrapText="1"/>
    </xf>
    <xf numFmtId="0" fontId="8" fillId="4" borderId="9" xfId="0" applyFont="1" applyFill="1" applyBorder="1" applyAlignment="1">
      <alignment horizontal="center" wrapText="1"/>
    </xf>
    <xf numFmtId="0" fontId="1" fillId="4" borderId="11" xfId="1" applyFill="1" applyBorder="1" applyAlignment="1">
      <alignment horizontal="center" vertical="center" wrapText="1"/>
    </xf>
    <xf numFmtId="0" fontId="1" fillId="4" borderId="7" xfId="1" applyFill="1" applyBorder="1" applyAlignment="1">
      <alignment horizontal="center" vertical="center" wrapText="1"/>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4" fillId="4" borderId="3"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7" xfId="2" applyFont="1" applyFill="1" applyBorder="1" applyAlignment="1">
      <alignment horizontal="center" vertical="center" wrapText="1"/>
    </xf>
    <xf numFmtId="0" fontId="5" fillId="4" borderId="9" xfId="2" applyFont="1" applyFill="1" applyBorder="1" applyAlignment="1">
      <alignment horizontal="center" vertical="center" wrapText="1"/>
    </xf>
    <xf numFmtId="0" fontId="6" fillId="4" borderId="4" xfId="3" applyFill="1" applyBorder="1" applyAlignment="1">
      <alignment horizontal="center" vertical="center" wrapText="1"/>
    </xf>
    <xf numFmtId="0" fontId="5" fillId="4" borderId="4" xfId="2" applyFont="1" applyFill="1" applyBorder="1" applyAlignment="1">
      <alignment horizontal="center" vertical="center" wrapText="1"/>
    </xf>
    <xf numFmtId="0" fontId="1" fillId="4" borderId="16" xfId="1" applyFill="1" applyBorder="1" applyAlignment="1">
      <alignment horizontal="center" vertical="center" wrapText="1"/>
    </xf>
    <xf numFmtId="0" fontId="1" fillId="4" borderId="18" xfId="1" applyFill="1" applyBorder="1" applyAlignment="1">
      <alignment horizontal="center" vertical="center" wrapText="1"/>
    </xf>
    <xf numFmtId="4" fontId="5" fillId="4" borderId="3" xfId="2" applyNumberFormat="1" applyFont="1" applyFill="1" applyBorder="1" applyAlignment="1">
      <alignment horizontal="center" vertical="center" wrapText="1"/>
    </xf>
    <xf numFmtId="4" fontId="5" fillId="4" borderId="7" xfId="2" applyNumberFormat="1" applyFont="1" applyFill="1" applyBorder="1" applyAlignment="1">
      <alignment horizontal="center" vertical="center" wrapText="1"/>
    </xf>
    <xf numFmtId="4" fontId="5" fillId="4" borderId="9" xfId="2" applyNumberFormat="1" applyFont="1" applyFill="1" applyBorder="1" applyAlignment="1">
      <alignment horizontal="center" vertical="center" wrapText="1"/>
    </xf>
    <xf numFmtId="0" fontId="4" fillId="4" borderId="0" xfId="2" applyFont="1" applyFill="1" applyBorder="1" applyAlignment="1">
      <alignment horizontal="center" vertical="center" wrapText="1"/>
    </xf>
    <xf numFmtId="0" fontId="0" fillId="4" borderId="0" xfId="0" applyFill="1"/>
    <xf numFmtId="3" fontId="8" fillId="4" borderId="11" xfId="0" applyNumberFormat="1" applyFont="1" applyFill="1" applyBorder="1" applyAlignment="1">
      <alignment horizontal="center" wrapText="1"/>
    </xf>
    <xf numFmtId="3" fontId="8" fillId="4" borderId="9" xfId="0" applyNumberFormat="1" applyFont="1" applyFill="1" applyBorder="1" applyAlignment="1">
      <alignment horizontal="center" wrapText="1"/>
    </xf>
    <xf numFmtId="0" fontId="1" fillId="4" borderId="10" xfId="1" applyFill="1" applyBorder="1" applyAlignment="1">
      <alignment horizontal="center" vertical="center" wrapText="1"/>
    </xf>
    <xf numFmtId="0" fontId="1" fillId="4" borderId="6" xfId="1" applyFill="1" applyBorder="1" applyAlignment="1">
      <alignment horizontal="center" vertical="center" wrapText="1"/>
    </xf>
    <xf numFmtId="4" fontId="1" fillId="4" borderId="11" xfId="1" applyNumberFormat="1" applyFill="1" applyBorder="1" applyAlignment="1">
      <alignment horizontal="center" vertical="center" wrapText="1"/>
    </xf>
    <xf numFmtId="4" fontId="1" fillId="4" borderId="7" xfId="1" applyNumberFormat="1" applyFill="1" applyBorder="1"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12" fillId="4" borderId="0" xfId="0" applyFont="1" applyFill="1" applyAlignment="1">
      <alignment horizontal="center" vertical="center" wrapText="1"/>
    </xf>
    <xf numFmtId="0" fontId="10" fillId="4" borderId="0" xfId="0" applyFont="1" applyFill="1" applyAlignment="1">
      <alignment horizontal="center" vertical="center" wrapText="1"/>
    </xf>
    <xf numFmtId="0" fontId="8" fillId="4" borderId="10"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3" fontId="9" fillId="4" borderId="11" xfId="0" applyNumberFormat="1" applyFont="1" applyFill="1" applyBorder="1" applyAlignment="1">
      <alignment horizontal="center" vertical="center" wrapText="1"/>
    </xf>
    <xf numFmtId="3" fontId="9" fillId="4" borderId="9" xfId="0" applyNumberFormat="1"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2" fillId="2" borderId="10" xfId="1" applyFont="1" applyBorder="1" applyAlignment="1">
      <alignment horizontal="center" vertical="center" wrapText="1"/>
    </xf>
    <xf numFmtId="0" fontId="12" fillId="2" borderId="6" xfId="1" applyFont="1" applyBorder="1" applyAlignment="1">
      <alignment horizontal="center" vertical="center" wrapText="1"/>
    </xf>
    <xf numFmtId="4" fontId="12" fillId="2" borderId="11" xfId="1" applyNumberFormat="1" applyFont="1" applyBorder="1" applyAlignment="1">
      <alignment horizontal="center" vertical="center" wrapText="1"/>
    </xf>
    <xf numFmtId="4" fontId="12" fillId="2" borderId="7" xfId="1" applyNumberFormat="1" applyFont="1" applyBorder="1" applyAlignment="1">
      <alignment horizontal="center" vertical="center" wrapText="1"/>
    </xf>
  </cellXfs>
  <cellStyles count="5">
    <cellStyle name="Bad" xfId="1" builtinId="27"/>
    <cellStyle name="Comma" xfId="4" builtinId="3"/>
    <cellStyle name="Hyperlink" xfId="3" builtinId="8"/>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alago.r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galago.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7"/>
  <sheetViews>
    <sheetView tabSelected="1" view="pageBreakPreview" zoomScale="55" zoomScaleNormal="60" zoomScaleSheetLayoutView="55" workbookViewId="0">
      <selection activeCell="N2" sqref="N2"/>
    </sheetView>
  </sheetViews>
  <sheetFormatPr defaultColWidth="8.88671875" defaultRowHeight="14.4" x14ac:dyDescent="0.3"/>
  <cols>
    <col min="1" max="1" width="6.5546875" style="14" customWidth="1"/>
    <col min="2" max="2" width="14.6640625" style="14" bestFit="1" customWidth="1"/>
    <col min="3" max="3" width="8.88671875" style="14"/>
    <col min="4" max="4" width="19.88671875" style="14" customWidth="1"/>
    <col min="5" max="5" width="14" style="14" customWidth="1"/>
    <col min="6" max="6" width="8.88671875" style="14"/>
    <col min="7" max="13" width="9.109375" style="14" hidden="1" customWidth="1"/>
    <col min="14" max="14" width="12.6640625" style="14" customWidth="1"/>
    <col min="15" max="16" width="9.109375" style="14" hidden="1" customWidth="1"/>
    <col min="17" max="17" width="12" style="14" customWidth="1"/>
    <col min="18" max="22" width="9.109375" style="14" hidden="1" customWidth="1"/>
    <col min="23" max="23" width="12.33203125" style="14" customWidth="1"/>
    <col min="24" max="24" width="13" style="14" customWidth="1"/>
    <col min="25" max="25" width="9.109375" style="14" hidden="1" customWidth="1"/>
    <col min="26" max="26" width="12.6640625" style="14" customWidth="1"/>
    <col min="27" max="27" width="11.6640625" style="14" customWidth="1"/>
    <col min="28" max="28" width="7.6640625" style="14" hidden="1" customWidth="1"/>
    <col min="29" max="29" width="9.5546875" style="14" hidden="1" customWidth="1"/>
    <col min="30" max="30" width="13" style="14" customWidth="1"/>
    <col min="31" max="31" width="9.109375" style="14" hidden="1" customWidth="1"/>
    <col min="32" max="32" width="10.33203125" style="14" hidden="1" customWidth="1"/>
    <col min="33" max="33" width="12.33203125" style="14" hidden="1" customWidth="1"/>
    <col min="34" max="34" width="12.6640625" style="14" customWidth="1"/>
    <col min="35" max="39" width="9.109375" style="14" hidden="1" customWidth="1"/>
    <col min="40" max="40" width="12.109375" style="14" hidden="1" customWidth="1"/>
    <col min="41" max="41" width="12" style="14" hidden="1" customWidth="1"/>
    <col min="42" max="43" width="13.88671875" style="14" hidden="1" customWidth="1"/>
    <col min="44" max="44" width="13.88671875" style="14" customWidth="1"/>
    <col min="45" max="49" width="14.5546875" style="14" customWidth="1"/>
    <col min="50" max="52" width="14.5546875" style="14" hidden="1" customWidth="1"/>
    <col min="53" max="58" width="14.5546875" style="14" customWidth="1"/>
    <col min="59" max="59" width="18.109375" style="14" customWidth="1"/>
    <col min="60" max="60" width="10.88671875" style="14" hidden="1" customWidth="1"/>
    <col min="61" max="61" width="11.5546875" style="14" customWidth="1"/>
    <col min="62" max="62" width="14.6640625" style="14" customWidth="1"/>
    <col min="63" max="63" width="86.6640625" style="14" customWidth="1"/>
    <col min="64" max="64" width="8.88671875" style="14"/>
    <col min="65" max="65" width="11.5546875" style="14" bestFit="1" customWidth="1"/>
    <col min="66" max="16384" width="8.88671875" style="14"/>
  </cols>
  <sheetData>
    <row r="1" spans="1:65" x14ac:dyDescent="0.3">
      <c r="A1" s="14" t="s">
        <v>35</v>
      </c>
    </row>
    <row r="2" spans="1:65" x14ac:dyDescent="0.3">
      <c r="A2" s="14" t="s">
        <v>61</v>
      </c>
    </row>
    <row r="3" spans="1:65" ht="18" x14ac:dyDescent="0.35">
      <c r="B3" s="15" t="s">
        <v>60</v>
      </c>
    </row>
    <row r="5" spans="1:65" ht="15" thickBot="1" x14ac:dyDescent="0.35"/>
    <row r="6" spans="1:65" ht="24.75" customHeight="1" x14ac:dyDescent="0.3">
      <c r="A6" s="83" t="s">
        <v>8</v>
      </c>
      <c r="B6" s="85" t="s">
        <v>9</v>
      </c>
      <c r="C6" s="85" t="s">
        <v>10</v>
      </c>
      <c r="D6" s="87" t="s">
        <v>11</v>
      </c>
      <c r="E6" s="16"/>
      <c r="F6" s="17"/>
      <c r="G6" s="18" t="s">
        <v>12</v>
      </c>
      <c r="H6" s="19" t="s">
        <v>13</v>
      </c>
      <c r="I6" s="19" t="s">
        <v>14</v>
      </c>
      <c r="J6" s="19" t="s">
        <v>15</v>
      </c>
      <c r="K6" s="19" t="s">
        <v>16</v>
      </c>
      <c r="L6" s="19" t="s">
        <v>17</v>
      </c>
      <c r="M6" s="19" t="s">
        <v>18</v>
      </c>
      <c r="N6" s="19" t="s">
        <v>19</v>
      </c>
      <c r="O6" s="19" t="s">
        <v>20</v>
      </c>
      <c r="P6" s="19" t="s">
        <v>21</v>
      </c>
      <c r="Q6" s="19" t="s">
        <v>22</v>
      </c>
      <c r="R6" s="19" t="s">
        <v>23</v>
      </c>
      <c r="S6" s="19" t="s">
        <v>12</v>
      </c>
      <c r="T6" s="19" t="s">
        <v>13</v>
      </c>
      <c r="U6" s="19" t="s">
        <v>14</v>
      </c>
      <c r="V6" s="19" t="s">
        <v>15</v>
      </c>
      <c r="W6" s="19" t="s">
        <v>16</v>
      </c>
      <c r="X6" s="19" t="s">
        <v>17</v>
      </c>
      <c r="Y6" s="19" t="s">
        <v>18</v>
      </c>
      <c r="Z6" s="19" t="s">
        <v>19</v>
      </c>
      <c r="AA6" s="19" t="s">
        <v>20</v>
      </c>
      <c r="AB6" s="19" t="s">
        <v>21</v>
      </c>
      <c r="AC6" s="19" t="s">
        <v>22</v>
      </c>
      <c r="AD6" s="19" t="s">
        <v>23</v>
      </c>
      <c r="AE6" s="19" t="s">
        <v>12</v>
      </c>
      <c r="AF6" s="19" t="s">
        <v>12</v>
      </c>
      <c r="AG6" s="19"/>
      <c r="AH6" s="19" t="s">
        <v>13</v>
      </c>
      <c r="AI6" s="19" t="s">
        <v>36</v>
      </c>
      <c r="AJ6" s="19" t="s">
        <v>14</v>
      </c>
      <c r="AK6" s="19" t="s">
        <v>15</v>
      </c>
      <c r="AL6" s="19" t="s">
        <v>16</v>
      </c>
      <c r="AM6" s="19" t="s">
        <v>17</v>
      </c>
      <c r="AN6" s="19" t="s">
        <v>13</v>
      </c>
      <c r="AO6" s="20" t="s">
        <v>14</v>
      </c>
      <c r="AP6" s="19" t="s">
        <v>16</v>
      </c>
      <c r="AQ6" s="19" t="s">
        <v>17</v>
      </c>
      <c r="AR6" s="19" t="s">
        <v>18</v>
      </c>
      <c r="AS6" s="19" t="s">
        <v>19</v>
      </c>
      <c r="AT6" s="19" t="s">
        <v>41</v>
      </c>
      <c r="AU6" s="19" t="s">
        <v>22</v>
      </c>
      <c r="AV6" s="19" t="s">
        <v>13</v>
      </c>
      <c r="AW6" s="40" t="s">
        <v>21</v>
      </c>
      <c r="AX6" s="40" t="s">
        <v>20</v>
      </c>
      <c r="AY6" s="40" t="s">
        <v>23</v>
      </c>
      <c r="AZ6" s="40" t="s">
        <v>17</v>
      </c>
      <c r="BA6" s="40" t="s">
        <v>18</v>
      </c>
      <c r="BB6" s="40" t="s">
        <v>19</v>
      </c>
      <c r="BC6" s="40" t="s">
        <v>23</v>
      </c>
      <c r="BD6" s="40" t="s">
        <v>16</v>
      </c>
      <c r="BE6" s="40" t="s">
        <v>19</v>
      </c>
      <c r="BF6" s="40" t="s">
        <v>20</v>
      </c>
      <c r="BG6" s="107" t="s">
        <v>24</v>
      </c>
      <c r="BH6" s="21"/>
      <c r="BI6" s="109" t="s">
        <v>25</v>
      </c>
      <c r="BJ6" s="111" t="s">
        <v>26</v>
      </c>
      <c r="BK6" s="100" t="s">
        <v>27</v>
      </c>
    </row>
    <row r="7" spans="1:65" ht="52.5" customHeight="1" x14ac:dyDescent="0.3">
      <c r="A7" s="84"/>
      <c r="B7" s="86"/>
      <c r="C7" s="86"/>
      <c r="D7" s="88"/>
      <c r="E7" s="22" t="s">
        <v>28</v>
      </c>
      <c r="F7" s="23" t="s">
        <v>29</v>
      </c>
      <c r="G7" s="24" t="s">
        <v>30</v>
      </c>
      <c r="H7" s="24" t="s">
        <v>30</v>
      </c>
      <c r="I7" s="24" t="s">
        <v>31</v>
      </c>
      <c r="J7" s="24" t="s">
        <v>31</v>
      </c>
      <c r="K7" s="24" t="s">
        <v>31</v>
      </c>
      <c r="L7" s="24" t="s">
        <v>31</v>
      </c>
      <c r="M7" s="24" t="s">
        <v>31</v>
      </c>
      <c r="N7" s="24" t="s">
        <v>31</v>
      </c>
      <c r="O7" s="24" t="s">
        <v>32</v>
      </c>
      <c r="P7" s="24" t="s">
        <v>32</v>
      </c>
      <c r="Q7" s="24" t="s">
        <v>32</v>
      </c>
      <c r="R7" s="24" t="s">
        <v>32</v>
      </c>
      <c r="S7" s="24" t="s">
        <v>32</v>
      </c>
      <c r="T7" s="24" t="s">
        <v>32</v>
      </c>
      <c r="U7" s="24" t="s">
        <v>32</v>
      </c>
      <c r="V7" s="24" t="s">
        <v>32</v>
      </c>
      <c r="W7" s="24" t="s">
        <v>32</v>
      </c>
      <c r="X7" s="24" t="s">
        <v>32</v>
      </c>
      <c r="Y7" s="24" t="s">
        <v>32</v>
      </c>
      <c r="Z7" s="24" t="s">
        <v>32</v>
      </c>
      <c r="AA7" s="24" t="s">
        <v>33</v>
      </c>
      <c r="AB7" s="24" t="s">
        <v>33</v>
      </c>
      <c r="AC7" s="24" t="s">
        <v>33</v>
      </c>
      <c r="AD7" s="24" t="s">
        <v>33</v>
      </c>
      <c r="AE7" s="24" t="s">
        <v>33</v>
      </c>
      <c r="AF7" s="24" t="s">
        <v>33</v>
      </c>
      <c r="AG7" s="24"/>
      <c r="AH7" s="24" t="s">
        <v>33</v>
      </c>
      <c r="AI7" s="24" t="s">
        <v>33</v>
      </c>
      <c r="AJ7" s="24" t="s">
        <v>33</v>
      </c>
      <c r="AK7" s="24" t="s">
        <v>33</v>
      </c>
      <c r="AL7" s="24" t="s">
        <v>33</v>
      </c>
      <c r="AM7" s="24" t="s">
        <v>33</v>
      </c>
      <c r="AN7" s="24" t="s">
        <v>33</v>
      </c>
      <c r="AO7" s="24" t="s">
        <v>33</v>
      </c>
      <c r="AP7" s="24" t="s">
        <v>33</v>
      </c>
      <c r="AQ7" s="24" t="s">
        <v>33</v>
      </c>
      <c r="AR7" s="24" t="s">
        <v>33</v>
      </c>
      <c r="AS7" s="24" t="s">
        <v>33</v>
      </c>
      <c r="AT7" s="24" t="s">
        <v>42</v>
      </c>
      <c r="AU7" s="24" t="s">
        <v>42</v>
      </c>
      <c r="AV7" s="24" t="s">
        <v>42</v>
      </c>
      <c r="AW7" s="24" t="s">
        <v>43</v>
      </c>
      <c r="AX7" s="24" t="s">
        <v>45</v>
      </c>
      <c r="AY7" s="24" t="s">
        <v>45</v>
      </c>
      <c r="AZ7" s="24" t="s">
        <v>45</v>
      </c>
      <c r="BA7" s="24" t="s">
        <v>45</v>
      </c>
      <c r="BB7" s="24" t="s">
        <v>45</v>
      </c>
      <c r="BC7" s="24" t="s">
        <v>47</v>
      </c>
      <c r="BD7" s="24" t="s">
        <v>47</v>
      </c>
      <c r="BE7" s="24" t="s">
        <v>47</v>
      </c>
      <c r="BF7" s="24" t="s">
        <v>59</v>
      </c>
      <c r="BG7" s="108"/>
      <c r="BH7" s="25" t="s">
        <v>34</v>
      </c>
      <c r="BI7" s="110"/>
      <c r="BJ7" s="112"/>
      <c r="BK7" s="101"/>
    </row>
    <row r="8" spans="1:65" ht="396" customHeight="1" x14ac:dyDescent="0.3">
      <c r="A8" s="89">
        <v>118</v>
      </c>
      <c r="B8" s="92" t="s">
        <v>0</v>
      </c>
      <c r="C8" s="95" t="s">
        <v>1</v>
      </c>
      <c r="D8" s="98" t="s">
        <v>37</v>
      </c>
      <c r="E8" s="102">
        <v>1844080.81</v>
      </c>
      <c r="F8" s="1" t="s">
        <v>2</v>
      </c>
      <c r="G8" s="3"/>
      <c r="H8" s="3"/>
      <c r="I8" s="3"/>
      <c r="J8" s="3"/>
      <c r="K8" s="3"/>
      <c r="L8" s="3"/>
      <c r="M8" s="3"/>
      <c r="N8" s="3">
        <v>450000.44</v>
      </c>
      <c r="O8" s="3"/>
      <c r="P8" s="3"/>
      <c r="Q8" s="3"/>
      <c r="R8" s="3"/>
      <c r="S8" s="3"/>
      <c r="T8" s="3"/>
      <c r="U8" s="3"/>
      <c r="V8" s="3"/>
      <c r="W8" s="4"/>
      <c r="X8" s="3">
        <v>315000.44</v>
      </c>
      <c r="Y8" s="3"/>
      <c r="Z8" s="3"/>
      <c r="AA8" s="2"/>
      <c r="AB8" s="5"/>
      <c r="AC8" s="5"/>
      <c r="AD8" s="2"/>
      <c r="AE8" s="2"/>
      <c r="AF8" s="2"/>
      <c r="AG8" s="2"/>
      <c r="AH8" s="2"/>
      <c r="AI8" s="2"/>
      <c r="AJ8" s="2"/>
      <c r="AK8" s="2"/>
      <c r="AL8" s="2"/>
      <c r="AM8" s="2"/>
      <c r="AN8" s="2"/>
      <c r="AO8" s="2"/>
      <c r="AP8" s="2"/>
      <c r="AQ8" s="2"/>
      <c r="AR8" s="2"/>
      <c r="AS8" s="2"/>
      <c r="AT8" s="2"/>
      <c r="AU8" s="2"/>
      <c r="AV8" s="2"/>
      <c r="AW8" s="52">
        <v>228578.1</v>
      </c>
      <c r="AX8" s="52"/>
      <c r="AY8" s="52"/>
      <c r="BA8" s="52">
        <v>90000</v>
      </c>
      <c r="BB8" s="52"/>
      <c r="BC8" s="52"/>
      <c r="BD8" s="52"/>
      <c r="BE8" s="52"/>
      <c r="BF8" s="26"/>
      <c r="BG8" s="53">
        <v>720000</v>
      </c>
      <c r="BH8" s="47"/>
      <c r="BI8" s="26">
        <v>18</v>
      </c>
      <c r="BJ8" s="27">
        <f>180000+315000+225000+90000</f>
        <v>810000</v>
      </c>
      <c r="BK8" s="12" t="s">
        <v>54</v>
      </c>
    </row>
    <row r="9" spans="1:65" ht="213.75" customHeight="1" x14ac:dyDescent="0.3">
      <c r="A9" s="90"/>
      <c r="B9" s="93"/>
      <c r="C9" s="96"/>
      <c r="D9" s="99"/>
      <c r="E9" s="103"/>
      <c r="F9" s="1" t="s">
        <v>3</v>
      </c>
      <c r="G9" s="3"/>
      <c r="H9" s="3"/>
      <c r="I9" s="3"/>
      <c r="J9" s="3"/>
      <c r="K9" s="3"/>
      <c r="L9" s="3"/>
      <c r="M9" s="3"/>
      <c r="N9" s="3"/>
      <c r="O9" s="3"/>
      <c r="P9" s="3"/>
      <c r="Q9" s="3"/>
      <c r="R9" s="3"/>
      <c r="S9" s="3"/>
      <c r="T9" s="4"/>
      <c r="U9" s="4"/>
      <c r="V9" s="3"/>
      <c r="W9" s="3"/>
      <c r="X9" s="3"/>
      <c r="Y9" s="3"/>
      <c r="Z9" s="3">
        <v>169747</v>
      </c>
      <c r="AA9" s="2"/>
      <c r="AB9" s="5"/>
      <c r="AC9" s="5"/>
      <c r="AD9" s="2"/>
      <c r="AE9" s="2"/>
      <c r="AF9" s="2"/>
      <c r="AG9" s="2"/>
      <c r="AH9" s="5">
        <v>69812</v>
      </c>
      <c r="AI9" s="9"/>
      <c r="AJ9" s="2"/>
      <c r="AK9" s="2"/>
      <c r="AL9" s="2"/>
      <c r="AM9" s="2"/>
      <c r="AN9" s="2"/>
      <c r="AO9" s="2"/>
      <c r="AP9" s="28"/>
      <c r="AQ9" s="28"/>
      <c r="AR9" s="11"/>
      <c r="AS9" s="13"/>
      <c r="AT9" s="11"/>
      <c r="AU9" s="13">
        <v>69812</v>
      </c>
      <c r="AV9" s="13"/>
      <c r="AW9" s="43"/>
      <c r="AX9" s="43"/>
      <c r="AY9" s="43"/>
      <c r="AZ9" s="43"/>
      <c r="BA9" s="43"/>
      <c r="BB9" s="43"/>
      <c r="BC9" s="43"/>
      <c r="BD9" s="43"/>
      <c r="BE9" s="43"/>
      <c r="BF9" s="41"/>
      <c r="BG9" s="53">
        <v>98494</v>
      </c>
      <c r="BH9" s="47"/>
      <c r="BI9" s="26">
        <v>1</v>
      </c>
      <c r="BJ9" s="27">
        <v>99935</v>
      </c>
      <c r="BK9" s="48" t="s">
        <v>44</v>
      </c>
    </row>
    <row r="10" spans="1:65" ht="255" customHeight="1" x14ac:dyDescent="0.3">
      <c r="A10" s="90"/>
      <c r="B10" s="93"/>
      <c r="C10" s="96"/>
      <c r="D10" s="99"/>
      <c r="E10" s="103"/>
      <c r="F10" s="1" t="s">
        <v>4</v>
      </c>
      <c r="G10" s="3"/>
      <c r="H10" s="3"/>
      <c r="I10" s="3"/>
      <c r="J10" s="3"/>
      <c r="K10" s="3"/>
      <c r="L10" s="3"/>
      <c r="M10" s="3"/>
      <c r="N10" s="3"/>
      <c r="O10" s="3"/>
      <c r="P10" s="3"/>
      <c r="Q10" s="3"/>
      <c r="R10" s="3"/>
      <c r="S10" s="4"/>
      <c r="T10" s="4"/>
      <c r="U10" s="4"/>
      <c r="V10" s="3"/>
      <c r="W10" s="3">
        <v>326066.27</v>
      </c>
      <c r="X10" s="3"/>
      <c r="Y10" s="3"/>
      <c r="Z10" s="3"/>
      <c r="AA10" s="2"/>
      <c r="AB10" s="6"/>
      <c r="AD10" s="2"/>
      <c r="AE10" s="2"/>
      <c r="AF10" s="2"/>
      <c r="AG10" s="2"/>
      <c r="AH10" s="5">
        <v>225594.27</v>
      </c>
      <c r="AI10" s="6"/>
      <c r="AJ10" s="2"/>
      <c r="AK10" s="2"/>
      <c r="AL10" s="2"/>
      <c r="AM10" s="2"/>
      <c r="AN10" s="2"/>
      <c r="AO10" s="2"/>
      <c r="AP10" s="28"/>
      <c r="AQ10" s="28"/>
      <c r="AR10" s="10"/>
      <c r="AS10" s="10"/>
      <c r="AT10" s="10"/>
      <c r="AU10" s="10"/>
      <c r="AV10" s="10"/>
      <c r="AW10" s="43"/>
      <c r="AX10" s="43"/>
      <c r="AY10" s="43"/>
      <c r="BA10" s="43"/>
      <c r="BB10" s="43"/>
      <c r="BC10" s="43"/>
      <c r="BD10" s="43"/>
      <c r="BE10" s="43"/>
      <c r="BF10" s="43"/>
      <c r="BG10" s="53">
        <v>277888</v>
      </c>
      <c r="BH10" s="47"/>
      <c r="BI10" s="48">
        <v>3</v>
      </c>
      <c r="BJ10" s="49">
        <f>100472+181064</f>
        <v>281536</v>
      </c>
      <c r="BK10" s="12" t="s">
        <v>48</v>
      </c>
    </row>
    <row r="11" spans="1:65" ht="369.75" customHeight="1" x14ac:dyDescent="0.3">
      <c r="A11" s="90"/>
      <c r="B11" s="93"/>
      <c r="C11" s="96"/>
      <c r="D11" s="99"/>
      <c r="E11" s="103"/>
      <c r="F11" s="1" t="s">
        <v>5</v>
      </c>
      <c r="G11" s="3"/>
      <c r="H11" s="3"/>
      <c r="I11" s="3"/>
      <c r="J11" s="3"/>
      <c r="K11" s="3"/>
      <c r="L11" s="3"/>
      <c r="M11" s="3"/>
      <c r="N11" s="3"/>
      <c r="O11" s="3"/>
      <c r="P11" s="3"/>
      <c r="Q11" s="3">
        <v>430311.17</v>
      </c>
      <c r="R11" s="3"/>
      <c r="S11" s="3"/>
      <c r="T11" s="3"/>
      <c r="U11" s="3"/>
      <c r="V11" s="3"/>
      <c r="W11" s="3"/>
      <c r="X11" s="3"/>
      <c r="Y11" s="3"/>
      <c r="Z11" s="3"/>
      <c r="AA11" s="2"/>
      <c r="AB11" s="6"/>
      <c r="AC11" s="5"/>
      <c r="AD11" s="5">
        <v>170629.17</v>
      </c>
      <c r="AE11" s="2"/>
      <c r="AF11" s="2"/>
      <c r="AG11" s="2"/>
      <c r="AH11" s="2"/>
      <c r="AI11" s="9"/>
      <c r="AJ11" s="2"/>
      <c r="AK11" s="2"/>
      <c r="AL11" s="2"/>
      <c r="AM11" s="2"/>
      <c r="AN11" s="2"/>
      <c r="AO11" s="2"/>
      <c r="AP11" s="28"/>
      <c r="AQ11" s="28"/>
      <c r="AR11" s="11"/>
      <c r="AS11" s="13">
        <v>126625.17</v>
      </c>
      <c r="AT11" s="13">
        <v>126625.17</v>
      </c>
      <c r="AU11" s="13"/>
      <c r="AV11" s="13">
        <v>166014.17000000001</v>
      </c>
      <c r="AW11" s="43"/>
      <c r="AX11" s="43"/>
      <c r="AY11" s="43"/>
      <c r="BA11" s="43"/>
      <c r="BB11" s="43">
        <v>136279.16</v>
      </c>
      <c r="BC11" s="80"/>
      <c r="BD11" s="43"/>
      <c r="BE11" s="43"/>
      <c r="BF11" s="28"/>
      <c r="BG11" s="53">
        <v>510422.16</v>
      </c>
      <c r="BH11" s="47"/>
      <c r="BI11" s="48">
        <f>7+1+2+3</f>
        <v>13</v>
      </c>
      <c r="BJ11" s="49">
        <f>260325+44004+110406+136279</f>
        <v>551014</v>
      </c>
      <c r="BK11" s="12" t="s">
        <v>55</v>
      </c>
      <c r="BM11" s="29"/>
    </row>
    <row r="12" spans="1:65" ht="388.5" customHeight="1" x14ac:dyDescent="0.3">
      <c r="A12" s="91"/>
      <c r="B12" s="94"/>
      <c r="C12" s="97"/>
      <c r="D12" s="99"/>
      <c r="E12" s="104"/>
      <c r="F12" s="1" t="s">
        <v>6</v>
      </c>
      <c r="G12" s="7"/>
      <c r="H12" s="7"/>
      <c r="I12" s="7"/>
      <c r="J12" s="7"/>
      <c r="K12" s="7"/>
      <c r="L12" s="7"/>
      <c r="M12" s="7"/>
      <c r="N12" s="7"/>
      <c r="O12" s="7"/>
      <c r="P12" s="7"/>
      <c r="Q12" s="7"/>
      <c r="R12" s="7"/>
      <c r="S12" s="7"/>
      <c r="T12" s="7"/>
      <c r="U12" s="8"/>
      <c r="V12" s="8"/>
      <c r="W12" s="7"/>
      <c r="X12" s="7"/>
      <c r="Y12" s="7"/>
      <c r="Z12" s="8"/>
      <c r="AA12" s="5">
        <v>157978</v>
      </c>
      <c r="AB12" s="5"/>
      <c r="AC12" s="5"/>
      <c r="AD12" s="2"/>
      <c r="AE12" s="2"/>
      <c r="AF12" s="2"/>
      <c r="AG12" s="2"/>
      <c r="AH12" s="2"/>
      <c r="AI12" s="2"/>
      <c r="AJ12" s="2"/>
      <c r="AK12" s="2"/>
      <c r="AL12" s="2"/>
      <c r="AM12" s="2"/>
      <c r="AN12" s="2"/>
      <c r="AO12" s="2"/>
      <c r="AP12" s="28"/>
      <c r="AQ12" s="28"/>
      <c r="AR12" s="13">
        <v>157978.22</v>
      </c>
      <c r="AS12" s="11"/>
      <c r="AT12" s="11"/>
      <c r="AU12" s="13"/>
      <c r="AV12" s="13">
        <v>107978.22</v>
      </c>
      <c r="AW12" s="43">
        <v>50000</v>
      </c>
      <c r="AX12" s="43"/>
      <c r="AY12" s="43"/>
      <c r="AZ12" s="43"/>
      <c r="BA12" s="43"/>
      <c r="BB12" s="43"/>
      <c r="BC12" s="54" t="s">
        <v>46</v>
      </c>
      <c r="BD12" s="54" t="s">
        <v>46</v>
      </c>
      <c r="BE12" s="43">
        <v>100000</v>
      </c>
      <c r="BF12" s="54" t="s">
        <v>46</v>
      </c>
      <c r="BG12" s="53">
        <v>150000</v>
      </c>
      <c r="BH12" s="47"/>
      <c r="BI12" s="50">
        <v>5</v>
      </c>
      <c r="BJ12" s="51">
        <v>245357</v>
      </c>
      <c r="BK12" s="79" t="s">
        <v>57</v>
      </c>
    </row>
    <row r="13" spans="1:65" x14ac:dyDescent="0.3">
      <c r="A13" s="30"/>
      <c r="B13" s="31" t="s">
        <v>7</v>
      </c>
      <c r="C13" s="32"/>
      <c r="D13" s="33"/>
      <c r="E13" s="34"/>
      <c r="F13" s="35"/>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28"/>
      <c r="AQ13" s="28"/>
      <c r="AR13" s="28"/>
      <c r="AS13" s="37"/>
      <c r="AT13" s="37"/>
      <c r="AU13" s="37"/>
      <c r="AV13" s="39"/>
      <c r="AW13" s="39"/>
      <c r="AX13" s="39"/>
      <c r="AY13" s="39"/>
      <c r="AZ13" s="39"/>
      <c r="BA13" s="39"/>
      <c r="BB13" s="39"/>
      <c r="BC13" s="39"/>
      <c r="BD13" s="39"/>
      <c r="BE13" s="39"/>
      <c r="BF13" s="44"/>
      <c r="BG13" s="45">
        <f>SUM(BG8:BG12)</f>
        <v>1756804.16</v>
      </c>
      <c r="BH13" s="42">
        <f>SUM(BH8:BH12)</f>
        <v>0</v>
      </c>
      <c r="BI13" s="46">
        <f>SUM(BI8:BI12)</f>
        <v>40</v>
      </c>
      <c r="BJ13" s="42">
        <f>SUM(BJ8:BJ12)</f>
        <v>1987842</v>
      </c>
      <c r="BK13" s="28"/>
    </row>
    <row r="15" spans="1:65" x14ac:dyDescent="0.3">
      <c r="N15" s="38" t="s">
        <v>38</v>
      </c>
      <c r="Q15" s="14" t="s">
        <v>39</v>
      </c>
    </row>
    <row r="16" spans="1:65" x14ac:dyDescent="0.3">
      <c r="F16" s="105" t="s">
        <v>40</v>
      </c>
      <c r="G16" s="106"/>
      <c r="H16" s="106"/>
      <c r="I16" s="106"/>
      <c r="J16" s="106"/>
      <c r="K16" s="106"/>
      <c r="L16" s="106"/>
      <c r="M16" s="106"/>
      <c r="N16" s="106"/>
      <c r="BJ16" s="28"/>
    </row>
    <row r="17" spans="28:28" x14ac:dyDescent="0.3">
      <c r="AB17" s="29"/>
    </row>
  </sheetData>
  <mergeCells count="14">
    <mergeCell ref="BK6:BK7"/>
    <mergeCell ref="E8:E12"/>
    <mergeCell ref="F16:N16"/>
    <mergeCell ref="BG6:BG7"/>
    <mergeCell ref="BI6:BI7"/>
    <mergeCell ref="BJ6:BJ7"/>
    <mergeCell ref="A6:A7"/>
    <mergeCell ref="B6:B7"/>
    <mergeCell ref="C6:C7"/>
    <mergeCell ref="D6:D7"/>
    <mergeCell ref="A8:A12"/>
    <mergeCell ref="B8:B12"/>
    <mergeCell ref="C8:C12"/>
    <mergeCell ref="D8:D12"/>
  </mergeCells>
  <conditionalFormatting sqref="BH6:BH7">
    <cfRule type="dataBar" priority="6">
      <dataBar>
        <cfvo type="min"/>
        <cfvo type="max"/>
        <color rgb="FF008AEF"/>
      </dataBar>
      <extLst>
        <ext xmlns:x14="http://schemas.microsoft.com/office/spreadsheetml/2009/9/main" uri="{B025F937-C7B1-47D3-B67F-A62EFF666E3E}">
          <x14:id>{88ACCE02-2197-4179-91A4-87F68EC3ADF5}</x14:id>
        </ext>
      </extLst>
    </cfRule>
  </conditionalFormatting>
  <conditionalFormatting sqref="BH8">
    <cfRule type="dataBar" priority="5">
      <dataBar>
        <cfvo type="min"/>
        <cfvo type="max"/>
        <color rgb="FF008AEF"/>
      </dataBar>
      <extLst>
        <ext xmlns:x14="http://schemas.microsoft.com/office/spreadsheetml/2009/9/main" uri="{B025F937-C7B1-47D3-B67F-A62EFF666E3E}">
          <x14:id>{5327ACDD-34FF-4CF5-9641-E29D816D28E1}</x14:id>
        </ext>
      </extLst>
    </cfRule>
  </conditionalFormatting>
  <conditionalFormatting sqref="BH9">
    <cfRule type="dataBar" priority="4">
      <dataBar>
        <cfvo type="min"/>
        <cfvo type="max"/>
        <color rgb="FF008AEF"/>
      </dataBar>
      <extLst>
        <ext xmlns:x14="http://schemas.microsoft.com/office/spreadsheetml/2009/9/main" uri="{B025F937-C7B1-47D3-B67F-A62EFF666E3E}">
          <x14:id>{C4D14444-FCFF-4F85-A0F3-F9D3821E6886}</x14:id>
        </ext>
      </extLst>
    </cfRule>
  </conditionalFormatting>
  <conditionalFormatting sqref="BH10">
    <cfRule type="dataBar" priority="3">
      <dataBar>
        <cfvo type="min"/>
        <cfvo type="max"/>
        <color rgb="FF008AEF"/>
      </dataBar>
      <extLst>
        <ext xmlns:x14="http://schemas.microsoft.com/office/spreadsheetml/2009/9/main" uri="{B025F937-C7B1-47D3-B67F-A62EFF666E3E}">
          <x14:id>{48049AB0-61F3-4B01-BF70-FE168847364E}</x14:id>
        </ext>
      </extLst>
    </cfRule>
  </conditionalFormatting>
  <conditionalFormatting sqref="BH11">
    <cfRule type="dataBar" priority="2">
      <dataBar>
        <cfvo type="min"/>
        <cfvo type="max"/>
        <color rgb="FF008AEF"/>
      </dataBar>
      <extLst>
        <ext xmlns:x14="http://schemas.microsoft.com/office/spreadsheetml/2009/9/main" uri="{B025F937-C7B1-47D3-B67F-A62EFF666E3E}">
          <x14:id>{E3B01587-A5ED-4327-8CB9-BB2B08751450}</x14:id>
        </ext>
      </extLst>
    </cfRule>
  </conditionalFormatting>
  <conditionalFormatting sqref="BH12">
    <cfRule type="dataBar" priority="1">
      <dataBar>
        <cfvo type="min"/>
        <cfvo type="max"/>
        <color rgb="FF008AEF"/>
      </dataBar>
      <extLst>
        <ext xmlns:x14="http://schemas.microsoft.com/office/spreadsheetml/2009/9/main" uri="{B025F937-C7B1-47D3-B67F-A62EFF666E3E}">
          <x14:id>{5B787AC5-055D-45B7-A460-1B3FF72653AF}</x14:id>
        </ext>
      </extLst>
    </cfRule>
  </conditionalFormatting>
  <hyperlinks>
    <hyperlink ref="D8" r:id="rId1" xr:uid="{00000000-0004-0000-0000-000000000000}"/>
  </hyperlinks>
  <pageMargins left="0.25" right="0.25" top="0.75" bottom="0.75" header="0.3" footer="0.3"/>
  <pageSetup paperSize="8" scale="45" orientation="landscape" r:id="rId2"/>
  <extLst>
    <ext xmlns:x14="http://schemas.microsoft.com/office/spreadsheetml/2009/9/main" uri="{78C0D931-6437-407d-A8EE-F0AAD7539E65}">
      <x14:conditionalFormattings>
        <x14:conditionalFormatting xmlns:xm="http://schemas.microsoft.com/office/excel/2006/main">
          <x14:cfRule type="dataBar" id="{88ACCE02-2197-4179-91A4-87F68EC3ADF5}">
            <x14:dataBar minLength="0" maxLength="100" border="1" negativeBarBorderColorSameAsPositive="0">
              <x14:cfvo type="autoMin"/>
              <x14:cfvo type="autoMax"/>
              <x14:borderColor rgb="FF008AEF"/>
              <x14:negativeFillColor rgb="FFFF0000"/>
              <x14:negativeBorderColor rgb="FFFF0000"/>
              <x14:axisColor rgb="FF000000"/>
            </x14:dataBar>
          </x14:cfRule>
          <xm:sqref>BH6:BH7</xm:sqref>
        </x14:conditionalFormatting>
        <x14:conditionalFormatting xmlns:xm="http://schemas.microsoft.com/office/excel/2006/main">
          <x14:cfRule type="dataBar" id="{5327ACDD-34FF-4CF5-9641-E29D816D28E1}">
            <x14:dataBar minLength="0" maxLength="100" border="1" negativeBarBorderColorSameAsPositive="0">
              <x14:cfvo type="autoMin"/>
              <x14:cfvo type="autoMax"/>
              <x14:borderColor rgb="FF008AEF"/>
              <x14:negativeFillColor rgb="FFFF0000"/>
              <x14:negativeBorderColor rgb="FFFF0000"/>
              <x14:axisColor rgb="FF000000"/>
            </x14:dataBar>
          </x14:cfRule>
          <xm:sqref>BH8</xm:sqref>
        </x14:conditionalFormatting>
        <x14:conditionalFormatting xmlns:xm="http://schemas.microsoft.com/office/excel/2006/main">
          <x14:cfRule type="dataBar" id="{C4D14444-FCFF-4F85-A0F3-F9D3821E6886}">
            <x14:dataBar minLength="0" maxLength="100" border="1" negativeBarBorderColorSameAsPositive="0">
              <x14:cfvo type="autoMin"/>
              <x14:cfvo type="autoMax"/>
              <x14:borderColor rgb="FF008AEF"/>
              <x14:negativeFillColor rgb="FFFF0000"/>
              <x14:negativeBorderColor rgb="FFFF0000"/>
              <x14:axisColor rgb="FF000000"/>
            </x14:dataBar>
          </x14:cfRule>
          <xm:sqref>BH9</xm:sqref>
        </x14:conditionalFormatting>
        <x14:conditionalFormatting xmlns:xm="http://schemas.microsoft.com/office/excel/2006/main">
          <x14:cfRule type="dataBar" id="{48049AB0-61F3-4B01-BF70-FE168847364E}">
            <x14:dataBar minLength="0" maxLength="100" border="1" negativeBarBorderColorSameAsPositive="0">
              <x14:cfvo type="autoMin"/>
              <x14:cfvo type="autoMax"/>
              <x14:borderColor rgb="FF008AEF"/>
              <x14:negativeFillColor rgb="FFFF0000"/>
              <x14:negativeBorderColor rgb="FFFF0000"/>
              <x14:axisColor rgb="FF000000"/>
            </x14:dataBar>
          </x14:cfRule>
          <xm:sqref>BH10</xm:sqref>
        </x14:conditionalFormatting>
        <x14:conditionalFormatting xmlns:xm="http://schemas.microsoft.com/office/excel/2006/main">
          <x14:cfRule type="dataBar" id="{E3B01587-A5ED-4327-8CB9-BB2B08751450}">
            <x14:dataBar minLength="0" maxLength="100" border="1" negativeBarBorderColorSameAsPositive="0">
              <x14:cfvo type="autoMin"/>
              <x14:cfvo type="autoMax"/>
              <x14:borderColor rgb="FF008AEF"/>
              <x14:negativeFillColor rgb="FFFF0000"/>
              <x14:negativeBorderColor rgb="FFFF0000"/>
              <x14:axisColor rgb="FF000000"/>
            </x14:dataBar>
          </x14:cfRule>
          <xm:sqref>BH11</xm:sqref>
        </x14:conditionalFormatting>
        <x14:conditionalFormatting xmlns:xm="http://schemas.microsoft.com/office/excel/2006/main">
          <x14:cfRule type="dataBar" id="{5B787AC5-055D-45B7-A460-1B3FF72653AF}">
            <x14:dataBar minLength="0" maxLength="100" border="1" negativeBarBorderColorSameAsPositive="0">
              <x14:cfvo type="autoMin"/>
              <x14:cfvo type="autoMax"/>
              <x14:borderColor rgb="FF008AEF"/>
              <x14:negativeFillColor rgb="FFFF0000"/>
              <x14:negativeBorderColor rgb="FFFF0000"/>
              <x14:axisColor rgb="FF000000"/>
            </x14:dataBar>
          </x14:cfRule>
          <xm:sqref>BH12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D6153-1DD2-4BEB-91BE-643EF6EB008B}">
  <dimension ref="A1:U12"/>
  <sheetViews>
    <sheetView workbookViewId="0">
      <selection activeCell="A3" sqref="A3:U3"/>
    </sheetView>
  </sheetViews>
  <sheetFormatPr defaultColWidth="8.88671875" defaultRowHeight="14.4" x14ac:dyDescent="0.3"/>
  <cols>
    <col min="1" max="1" width="4.33203125" style="57" customWidth="1"/>
    <col min="2" max="2" width="14.6640625" style="57" bestFit="1" customWidth="1"/>
    <col min="3" max="3" width="8.88671875" style="57"/>
    <col min="4" max="4" width="22.109375" style="57" customWidth="1"/>
    <col min="5" max="5" width="14" style="57" customWidth="1"/>
    <col min="6" max="6" width="8.88671875" style="57"/>
    <col min="7" max="13" width="9.109375" style="57" hidden="1" customWidth="1"/>
    <col min="14" max="14" width="12.33203125" style="57" customWidth="1"/>
    <col min="15" max="15" width="11.5546875" style="57" customWidth="1"/>
    <col min="16" max="16" width="12.44140625" style="57" customWidth="1"/>
    <col min="17" max="17" width="13.44140625" style="57" customWidth="1"/>
    <col min="18" max="18" width="10.88671875" style="57" customWidth="1"/>
    <col min="19" max="19" width="11.5546875" style="57" customWidth="1"/>
    <col min="20" max="20" width="14.6640625" style="57" customWidth="1"/>
    <col min="21" max="21" width="47.88671875" style="57" customWidth="1"/>
    <col min="22" max="22" width="8.88671875" style="57"/>
    <col min="23" max="23" width="11.5546875" style="57" bestFit="1" customWidth="1"/>
    <col min="24" max="16384" width="8.88671875" style="57"/>
  </cols>
  <sheetData>
    <row r="1" spans="1:21" x14ac:dyDescent="0.3">
      <c r="A1" s="114" t="s">
        <v>35</v>
      </c>
      <c r="B1" s="114"/>
      <c r="C1" s="114"/>
      <c r="D1" s="114"/>
      <c r="E1" s="114"/>
      <c r="F1" s="114"/>
      <c r="G1" s="114"/>
      <c r="H1" s="114"/>
      <c r="I1" s="114"/>
      <c r="J1" s="114"/>
      <c r="K1" s="114"/>
      <c r="L1" s="114"/>
      <c r="M1" s="114"/>
      <c r="N1" s="114"/>
      <c r="O1" s="114"/>
      <c r="P1" s="114"/>
      <c r="Q1" s="114"/>
    </row>
    <row r="2" spans="1:21" x14ac:dyDescent="0.3">
      <c r="A2" s="115" t="s">
        <v>62</v>
      </c>
      <c r="B2" s="115"/>
      <c r="C2" s="115"/>
      <c r="D2" s="115"/>
      <c r="E2" s="115"/>
      <c r="F2" s="115"/>
      <c r="G2" s="115"/>
      <c r="H2" s="115"/>
      <c r="I2" s="115"/>
      <c r="J2" s="115"/>
      <c r="K2" s="115"/>
      <c r="L2" s="115"/>
      <c r="M2" s="115"/>
      <c r="N2" s="115"/>
      <c r="O2" s="115"/>
      <c r="P2" s="115"/>
    </row>
    <row r="3" spans="1:21" ht="36.75" customHeight="1" x14ac:dyDescent="0.3">
      <c r="A3" s="116" t="s">
        <v>56</v>
      </c>
      <c r="B3" s="116"/>
      <c r="C3" s="116"/>
      <c r="D3" s="116"/>
      <c r="E3" s="116"/>
      <c r="F3" s="116"/>
      <c r="G3" s="116"/>
      <c r="H3" s="116"/>
      <c r="I3" s="116"/>
      <c r="J3" s="116"/>
      <c r="K3" s="116"/>
      <c r="L3" s="116"/>
      <c r="M3" s="116"/>
      <c r="N3" s="116"/>
      <c r="O3" s="116"/>
      <c r="P3" s="116"/>
      <c r="Q3" s="116"/>
      <c r="R3" s="116"/>
      <c r="S3" s="116"/>
      <c r="T3" s="116"/>
      <c r="U3" s="116"/>
    </row>
    <row r="5" spans="1:21" ht="15" thickBot="1" x14ac:dyDescent="0.35"/>
    <row r="6" spans="1:21" ht="28.8" x14ac:dyDescent="0.3">
      <c r="A6" s="117" t="s">
        <v>53</v>
      </c>
      <c r="B6" s="119" t="s">
        <v>9</v>
      </c>
      <c r="C6" s="119" t="s">
        <v>10</v>
      </c>
      <c r="D6" s="121" t="s">
        <v>11</v>
      </c>
      <c r="E6" s="123" t="s">
        <v>49</v>
      </c>
      <c r="F6" s="123" t="s">
        <v>29</v>
      </c>
      <c r="G6" s="76" t="s">
        <v>12</v>
      </c>
      <c r="H6" s="77" t="s">
        <v>13</v>
      </c>
      <c r="I6" s="77" t="s">
        <v>14</v>
      </c>
      <c r="J6" s="77" t="s">
        <v>15</v>
      </c>
      <c r="K6" s="77" t="s">
        <v>16</v>
      </c>
      <c r="L6" s="77" t="s">
        <v>17</v>
      </c>
      <c r="M6" s="77" t="s">
        <v>18</v>
      </c>
      <c r="N6" s="76" t="s">
        <v>19</v>
      </c>
      <c r="O6" s="76" t="s">
        <v>20</v>
      </c>
      <c r="P6" s="76" t="s">
        <v>21</v>
      </c>
      <c r="Q6" s="125" t="s">
        <v>50</v>
      </c>
      <c r="R6" s="127" t="s">
        <v>34</v>
      </c>
      <c r="S6" s="129" t="s">
        <v>51</v>
      </c>
      <c r="T6" s="131" t="s">
        <v>52</v>
      </c>
      <c r="U6" s="100" t="s">
        <v>27</v>
      </c>
    </row>
    <row r="7" spans="1:21" ht="57.6" x14ac:dyDescent="0.3">
      <c r="A7" s="118"/>
      <c r="B7" s="120"/>
      <c r="C7" s="120"/>
      <c r="D7" s="122"/>
      <c r="E7" s="124"/>
      <c r="F7" s="124"/>
      <c r="G7" s="78" t="s">
        <v>30</v>
      </c>
      <c r="H7" s="78" t="s">
        <v>30</v>
      </c>
      <c r="I7" s="78" t="s">
        <v>31</v>
      </c>
      <c r="J7" s="78" t="s">
        <v>31</v>
      </c>
      <c r="K7" s="78" t="s">
        <v>31</v>
      </c>
      <c r="L7" s="78" t="s">
        <v>31</v>
      </c>
      <c r="M7" s="78" t="s">
        <v>31</v>
      </c>
      <c r="N7" s="78" t="s">
        <v>45</v>
      </c>
      <c r="O7" s="78" t="s">
        <v>47</v>
      </c>
      <c r="P7" s="78" t="s">
        <v>47</v>
      </c>
      <c r="Q7" s="126"/>
      <c r="R7" s="128"/>
      <c r="S7" s="130"/>
      <c r="T7" s="132"/>
      <c r="U7" s="101"/>
    </row>
    <row r="8" spans="1:21" ht="173.25" customHeight="1" x14ac:dyDescent="0.3">
      <c r="A8" s="58">
        <v>118</v>
      </c>
      <c r="B8" s="59" t="s">
        <v>0</v>
      </c>
      <c r="C8" s="56" t="s">
        <v>1</v>
      </c>
      <c r="D8" s="55" t="s">
        <v>37</v>
      </c>
      <c r="E8" s="60">
        <f>Q9</f>
        <v>87276.65</v>
      </c>
      <c r="F8" s="59" t="s">
        <v>4</v>
      </c>
      <c r="G8" s="3"/>
      <c r="H8" s="3"/>
      <c r="I8" s="3"/>
      <c r="J8" s="3"/>
      <c r="K8" s="3"/>
      <c r="L8" s="3"/>
      <c r="M8" s="3"/>
      <c r="N8" s="61"/>
      <c r="P8" s="75">
        <v>87276.65</v>
      </c>
      <c r="Q8" s="75">
        <v>87276.65</v>
      </c>
      <c r="R8" s="62"/>
      <c r="S8" s="48">
        <v>1</v>
      </c>
      <c r="T8" s="49">
        <v>87276</v>
      </c>
      <c r="U8" s="12" t="s">
        <v>58</v>
      </c>
    </row>
    <row r="9" spans="1:21" ht="15" thickBot="1" x14ac:dyDescent="0.35">
      <c r="A9" s="63"/>
      <c r="B9" s="64" t="s">
        <v>7</v>
      </c>
      <c r="C9" s="65"/>
      <c r="D9" s="66"/>
      <c r="E9" s="67"/>
      <c r="F9" s="68"/>
      <c r="G9" s="69"/>
      <c r="H9" s="69"/>
      <c r="I9" s="69"/>
      <c r="J9" s="69"/>
      <c r="K9" s="69"/>
      <c r="L9" s="69"/>
      <c r="M9" s="69"/>
      <c r="N9" s="70"/>
      <c r="O9" s="70"/>
      <c r="P9" s="71"/>
      <c r="Q9" s="72">
        <f>SUM(Q8:Q8)</f>
        <v>87276.65</v>
      </c>
      <c r="R9" s="73">
        <f>SUM(R8:R8)</f>
        <v>0</v>
      </c>
      <c r="S9" s="81">
        <f>SUM(S8:S8)</f>
        <v>1</v>
      </c>
      <c r="T9" s="82">
        <f>SUM(T8:T8)</f>
        <v>87276</v>
      </c>
      <c r="U9" s="74"/>
    </row>
    <row r="12" spans="1:21" x14ac:dyDescent="0.3">
      <c r="F12" s="105" t="s">
        <v>40</v>
      </c>
      <c r="G12" s="113"/>
      <c r="H12" s="113"/>
      <c r="I12" s="113"/>
      <c r="J12" s="113"/>
      <c r="K12" s="113"/>
      <c r="L12" s="113"/>
      <c r="M12" s="113"/>
      <c r="T12" s="61"/>
    </row>
  </sheetData>
  <mergeCells count="15">
    <mergeCell ref="F12:M12"/>
    <mergeCell ref="A1:Q1"/>
    <mergeCell ref="A2:P2"/>
    <mergeCell ref="A3:U3"/>
    <mergeCell ref="A6:A7"/>
    <mergeCell ref="B6:B7"/>
    <mergeCell ref="C6:C7"/>
    <mergeCell ref="D6:D7"/>
    <mergeCell ref="E6:E7"/>
    <mergeCell ref="F6:F7"/>
    <mergeCell ref="Q6:Q7"/>
    <mergeCell ref="R6:R7"/>
    <mergeCell ref="S6:S7"/>
    <mergeCell ref="T6:T7"/>
    <mergeCell ref="U6:U7"/>
  </mergeCells>
  <conditionalFormatting sqref="R6">
    <cfRule type="dataBar" priority="2">
      <dataBar>
        <cfvo type="min"/>
        <cfvo type="max"/>
        <color rgb="FF008AEF"/>
      </dataBar>
      <extLst>
        <ext xmlns:x14="http://schemas.microsoft.com/office/spreadsheetml/2009/9/main" uri="{B025F937-C7B1-47D3-B67F-A62EFF666E3E}">
          <x14:id>{E12EB74A-6B55-45FC-A4DA-54FE7385BF6F}</x14:id>
        </ext>
      </extLst>
    </cfRule>
  </conditionalFormatting>
  <conditionalFormatting sqref="R8">
    <cfRule type="dataBar" priority="1">
      <dataBar>
        <cfvo type="min"/>
        <cfvo type="max"/>
        <color rgb="FF008AEF"/>
      </dataBar>
      <extLst>
        <ext xmlns:x14="http://schemas.microsoft.com/office/spreadsheetml/2009/9/main" uri="{B025F937-C7B1-47D3-B67F-A62EFF666E3E}">
          <x14:id>{2B717E29-1776-4885-A2CA-7321B73BEF41}</x14:id>
        </ext>
      </extLst>
    </cfRule>
  </conditionalFormatting>
  <hyperlinks>
    <hyperlink ref="D8" r:id="rId1" xr:uid="{3E242050-6B2F-4919-8160-1625CB1267F7}"/>
  </hyperlinks>
  <pageMargins left="0.70866141732283472" right="0.70866141732283472" top="0.74803149606299213" bottom="0.74803149606299213" header="0.31496062992125984" footer="0.31496062992125984"/>
  <pageSetup paperSize="8" scale="90" orientation="landscape" r:id="rId2"/>
  <extLst>
    <ext xmlns:x14="http://schemas.microsoft.com/office/spreadsheetml/2009/9/main" uri="{78C0D931-6437-407d-A8EE-F0AAD7539E65}">
      <x14:conditionalFormattings>
        <x14:conditionalFormatting xmlns:xm="http://schemas.microsoft.com/office/excel/2006/main">
          <x14:cfRule type="dataBar" id="{E12EB74A-6B55-45FC-A4DA-54FE7385BF6F}">
            <x14:dataBar minLength="0" maxLength="100" border="1" negativeBarBorderColorSameAsPositive="0">
              <x14:cfvo type="autoMin"/>
              <x14:cfvo type="autoMax"/>
              <x14:borderColor rgb="FF008AEF"/>
              <x14:negativeFillColor rgb="FFFF0000"/>
              <x14:negativeBorderColor rgb="FFFF0000"/>
              <x14:axisColor rgb="FF000000"/>
            </x14:dataBar>
          </x14:cfRule>
          <xm:sqref>R6</xm:sqref>
        </x14:conditionalFormatting>
        <x14:conditionalFormatting xmlns:xm="http://schemas.microsoft.com/office/excel/2006/main">
          <x14:cfRule type="dataBar" id="{2B717E29-1776-4885-A2CA-7321B73BEF41}">
            <x14:dataBar minLength="0" maxLength="100" border="1" negativeBarBorderColorSameAsPositive="0">
              <x14:cfvo type="autoMin"/>
              <x14:cfvo type="autoMax"/>
              <x14:borderColor rgb="FF008AEF"/>
              <x14:negativeFillColor rgb="FFFF0000"/>
              <x14:negativeBorderColor rgb="FFFF0000"/>
              <x14:axisColor rgb="FF000000"/>
            </x14:dataBar>
          </x14:cfRule>
          <xm:sqref>R8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FEADR</vt:lpstr>
      <vt:lpstr>EURI</vt:lpstr>
      <vt:lpstr>FEADR!Print_Titles</vt:lpstr>
    </vt:vector>
  </TitlesOfParts>
  <Company>diakov.net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 Amaradia Gilort Oltet</dc:creator>
  <cp:lastModifiedBy>ACER</cp:lastModifiedBy>
  <cp:lastPrinted>2023-08-02T05:40:16Z</cp:lastPrinted>
  <dcterms:created xsi:type="dcterms:W3CDTF">2019-01-07T10:29:21Z</dcterms:created>
  <dcterms:modified xsi:type="dcterms:W3CDTF">2024-01-08T11:54:36Z</dcterms:modified>
</cp:coreProperties>
</file>